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25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BRPL" sheetId="24" r:id="rId19"/>
    <sheet name="BYPL" sheetId="26" r:id="rId20"/>
    <sheet name="TPDDL" sheetId="29" r:id="rId21"/>
    <sheet name="NDMC" sheetId="28" r:id="rId22"/>
    <sheet name="MES" sheetId="27" r:id="rId23"/>
    <sheet name="NRail" sheetId="30" r:id="rId24"/>
    <sheet name="PPCL" sheetId="65" r:id="rId25"/>
    <sheet name="GT" sheetId="66" r:id="rId26"/>
    <sheet name="BAWANA" sheetId="14" r:id="rId27"/>
    <sheet name="Extra" sheetId="15" r:id="rId28"/>
    <sheet name="BTPS" sheetId="16" r:id="rId29"/>
    <sheet name="PPCL_NG" sheetId="55" r:id="rId30"/>
    <sheet name="PPCL_Spot" sheetId="56" r:id="rId31"/>
    <sheet name="GT_NG" sheetId="57" r:id="rId32"/>
    <sheet name="GT_Spot" sheetId="58" r:id="rId33"/>
    <sheet name="Bawana_NG" sheetId="61" r:id="rId34"/>
    <sheet name="Bawana_RLNG" sheetId="62" r:id="rId35"/>
    <sheet name="Bawana_Spot" sheetId="63" r:id="rId36"/>
    <sheet name="Entt_ISGS" sheetId="6" r:id="rId37"/>
    <sheet name="ISGS_exbus" sheetId="1" r:id="rId38"/>
    <sheet name="ISGS_Delhi_pp" sheetId="11" r:id="rId39"/>
    <sheet name="URS_exbus" sheetId="5" r:id="rId40"/>
    <sheet name="URS_Delhi_pp" sheetId="31" r:id="rId41"/>
    <sheet name="LTA" sheetId="2" r:id="rId42"/>
    <sheet name="MTOA" sheetId="51" r:id="rId43"/>
    <sheet name="BRPL_ISGS_exbus" sheetId="20" r:id="rId44"/>
    <sheet name="BYPL_ISGS_exbus" sheetId="21" r:id="rId45"/>
    <sheet name="TPDDL_ISGS_exbus" sheetId="22" r:id="rId46"/>
    <sheet name="NDMC_ISGS_exbus" sheetId="23" r:id="rId47"/>
    <sheet name="NRail_ISGS_exbus" sheetId="67" r:id="rId48"/>
    <sheet name="correspondence_sheet" sheetId="9" r:id="rId49"/>
    <sheet name="Regulation" sheetId="10" r:id="rId50"/>
    <sheet name="BRPL_EOD" sheetId="32" r:id="rId51"/>
    <sheet name="BYPL_EOD" sheetId="33" r:id="rId52"/>
    <sheet name="TPDDL_EOD" sheetId="34" r:id="rId53"/>
    <sheet name="NDMC_EOD" sheetId="35" r:id="rId54"/>
    <sheet name="MES_EOD" sheetId="36" r:id="rId55"/>
    <sheet name="NRail_EOD" sheetId="77" r:id="rId56"/>
    <sheet name="Delhi_Gen_EOD" sheetId="64" r:id="rId57"/>
    <sheet name="BRPL_Sur" sheetId="25" r:id="rId58"/>
    <sheet name="BYPL_Sur" sheetId="45" r:id="rId59"/>
    <sheet name="MES_Sur" sheetId="46" r:id="rId60"/>
    <sheet name="NDMC_Sur" sheetId="47" r:id="rId61"/>
    <sheet name="NDPL_Sur" sheetId="48" r:id="rId62"/>
    <sheet name="IDT-1 Calculation" sheetId="54" r:id="rId63"/>
    <sheet name="Check_ISGS" sheetId="78" r:id="rId64"/>
  </sheets>
  <externalReferences>
    <externalReference r:id="rId65"/>
    <externalReference r:id="rId66"/>
    <externalReference r:id="rId67"/>
    <externalReference r:id="rId68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5">#REF!</definedName>
    <definedName name="klp" localSheetId="47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S99" l="1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T2" i="79" s="1"/>
  <c r="A1" i="75"/>
  <c r="A1" i="74"/>
  <c r="DM99" i="11" l="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L99" s="1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J32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J40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B60" i="63" s="1"/>
  <c r="AJ60" i="14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B68" i="63" s="1"/>
  <c r="AJ68" i="14"/>
  <c r="AE69"/>
  <c r="AF69"/>
  <c r="AG69"/>
  <c r="AB69" i="62" s="1"/>
  <c r="AH69" i="14"/>
  <c r="AI69"/>
  <c r="AJ69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H73"/>
  <c r="AI73"/>
  <c r="AJ73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B80" i="63" s="1"/>
  <c r="AJ80" i="14"/>
  <c r="AE81"/>
  <c r="AB81" i="61" s="1"/>
  <c r="AF81" i="14"/>
  <c r="AG81"/>
  <c r="AH81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F89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B92" i="63" s="1"/>
  <c r="AJ92" i="14"/>
  <c r="AE93"/>
  <c r="AB93" i="61" s="1"/>
  <c r="AF93" i="14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J96"/>
  <c r="AE97"/>
  <c r="AF97"/>
  <c r="AG97"/>
  <c r="AH97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L99" i="28"/>
  <c r="AK99" i="29"/>
  <c r="AK99" i="24"/>
  <c r="AO99" i="29"/>
  <c r="AL99" i="24"/>
  <c r="AB96" i="63"/>
  <c r="AB40"/>
  <c r="AB32"/>
  <c r="AB97"/>
  <c r="AB73"/>
  <c r="AB69"/>
  <c r="AB97" i="62"/>
  <c r="AB93"/>
  <c r="AB81"/>
  <c r="AB73"/>
  <c r="AB65"/>
  <c r="AB61"/>
  <c r="AB45"/>
  <c r="AB25"/>
  <c r="AB92" i="61"/>
  <c r="AB80"/>
  <c r="AB68"/>
  <c r="AB60"/>
  <c r="AB48"/>
  <c r="AB40"/>
  <c r="AB89"/>
  <c r="AA6" i="63"/>
  <c r="AA53" i="62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B73"/>
  <c r="C73"/>
  <c r="B74"/>
  <c r="C74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62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B69"/>
  <c r="C69"/>
  <c r="B70"/>
  <c r="C70"/>
  <c r="F70" s="1"/>
  <c r="B71"/>
  <c r="C71"/>
  <c r="B72"/>
  <c r="C72"/>
  <c r="F72" s="1"/>
  <c r="B73"/>
  <c r="C73"/>
  <c r="B74"/>
  <c r="C74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61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B57"/>
  <c r="C57"/>
  <c r="B58"/>
  <c r="C58"/>
  <c r="F58" s="1"/>
  <c r="B59"/>
  <c r="C59"/>
  <c r="B60"/>
  <c r="C60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8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B43"/>
  <c r="C43"/>
  <c r="B44"/>
  <c r="C44"/>
  <c r="F44" s="1"/>
  <c r="B45"/>
  <c r="C45"/>
  <c r="B46"/>
  <c r="C46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F88" s="1"/>
  <c r="B89"/>
  <c r="C89"/>
  <c r="B90"/>
  <c r="C90"/>
  <c r="F90" s="1"/>
  <c r="B91"/>
  <c r="C91"/>
  <c r="B92"/>
  <c r="C92"/>
  <c r="B93"/>
  <c r="C93"/>
  <c r="B94"/>
  <c r="C94"/>
  <c r="B95"/>
  <c r="C95"/>
  <c r="B96"/>
  <c r="C96"/>
  <c r="B97"/>
  <c r="C97"/>
  <c r="B98"/>
  <c r="C98"/>
  <c r="F98" s="1"/>
  <c r="C3"/>
  <c r="B3"/>
  <c r="B4" i="56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F13" s="1"/>
  <c r="C13"/>
  <c r="B14"/>
  <c r="C14"/>
  <c r="F14" s="1"/>
  <c r="B15"/>
  <c r="F15" s="1"/>
  <c r="C15"/>
  <c r="B16"/>
  <c r="C16"/>
  <c r="F16" s="1"/>
  <c r="B17"/>
  <c r="F17" s="1"/>
  <c r="C17"/>
  <c r="B18"/>
  <c r="C18"/>
  <c r="F18" s="1"/>
  <c r="B19"/>
  <c r="C19"/>
  <c r="B20"/>
  <c r="C20"/>
  <c r="F20" s="1"/>
  <c r="B21"/>
  <c r="F21" s="1"/>
  <c r="C21"/>
  <c r="B22"/>
  <c r="C22"/>
  <c r="F22" s="1"/>
  <c r="B23"/>
  <c r="F23" s="1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B33"/>
  <c r="F33" s="1"/>
  <c r="C33"/>
  <c r="B34"/>
  <c r="C34"/>
  <c r="B35"/>
  <c r="C35"/>
  <c r="B36"/>
  <c r="C36"/>
  <c r="F36" s="1"/>
  <c r="B37"/>
  <c r="C37"/>
  <c r="B38"/>
  <c r="C38"/>
  <c r="F38" s="1"/>
  <c r="B39"/>
  <c r="F39" s="1"/>
  <c r="C39"/>
  <c r="B40"/>
  <c r="C40"/>
  <c r="F40" s="1"/>
  <c r="B41"/>
  <c r="F41" s="1"/>
  <c r="C41"/>
  <c r="B42"/>
  <c r="C42"/>
  <c r="F42" s="1"/>
  <c r="B43"/>
  <c r="F43" s="1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B51"/>
  <c r="F51" s="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F63" s="1"/>
  <c r="C63"/>
  <c r="B64"/>
  <c r="C64"/>
  <c r="F64" s="1"/>
  <c r="B65"/>
  <c r="F65" s="1"/>
  <c r="C65"/>
  <c r="B66"/>
  <c r="C66"/>
  <c r="B67"/>
  <c r="F67" s="1"/>
  <c r="C67"/>
  <c r="B68"/>
  <c r="C68"/>
  <c r="F68" s="1"/>
  <c r="B69"/>
  <c r="F69" s="1"/>
  <c r="C69"/>
  <c r="B70"/>
  <c r="C70"/>
  <c r="F70" s="1"/>
  <c r="B71"/>
  <c r="F71" s="1"/>
  <c r="C71"/>
  <c r="B72"/>
  <c r="C72"/>
  <c r="F72" s="1"/>
  <c r="B73"/>
  <c r="F73" s="1"/>
  <c r="C73"/>
  <c r="B74"/>
  <c r="C74"/>
  <c r="F74" s="1"/>
  <c r="B75"/>
  <c r="F75" s="1"/>
  <c r="C75"/>
  <c r="B76"/>
  <c r="C76"/>
  <c r="B77"/>
  <c r="F77" s="1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5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F17" s="1"/>
  <c r="C17"/>
  <c r="B18"/>
  <c r="C18"/>
  <c r="B19"/>
  <c r="F19" s="1"/>
  <c r="C19"/>
  <c r="B20"/>
  <c r="C20"/>
  <c r="B21"/>
  <c r="C21"/>
  <c r="B22"/>
  <c r="C22"/>
  <c r="F22" s="1"/>
  <c r="B23"/>
  <c r="F23" s="1"/>
  <c r="C23"/>
  <c r="B24"/>
  <c r="C24"/>
  <c r="F24" s="1"/>
  <c r="B25"/>
  <c r="F25" s="1"/>
  <c r="C25"/>
  <c r="B26"/>
  <c r="C26"/>
  <c r="F26" s="1"/>
  <c r="B27"/>
  <c r="F27" s="1"/>
  <c r="C27"/>
  <c r="B28"/>
  <c r="C28"/>
  <c r="B29"/>
  <c r="C29"/>
  <c r="B30"/>
  <c r="C30"/>
  <c r="B31"/>
  <c r="F31" s="1"/>
  <c r="C31"/>
  <c r="B32"/>
  <c r="C32"/>
  <c r="F32" s="1"/>
  <c r="B33"/>
  <c r="F33" s="1"/>
  <c r="C33"/>
  <c r="B34"/>
  <c r="C34"/>
  <c r="F34" s="1"/>
  <c r="B35"/>
  <c r="F35" s="1"/>
  <c r="C35"/>
  <c r="B36"/>
  <c r="C36"/>
  <c r="F36" s="1"/>
  <c r="B37"/>
  <c r="C37"/>
  <c r="B38"/>
  <c r="C38"/>
  <c r="F38" s="1"/>
  <c r="B39"/>
  <c r="F39" s="1"/>
  <c r="C39"/>
  <c r="B40"/>
  <c r="C40"/>
  <c r="B41"/>
  <c r="F41" s="1"/>
  <c r="C41"/>
  <c r="B42"/>
  <c r="C42"/>
  <c r="F42" s="1"/>
  <c r="B43"/>
  <c r="F43" s="1"/>
  <c r="C43"/>
  <c r="B44"/>
  <c r="C44"/>
  <c r="F44" s="1"/>
  <c r="B45"/>
  <c r="C45"/>
  <c r="B46"/>
  <c r="C46"/>
  <c r="F46" s="1"/>
  <c r="B47"/>
  <c r="F47" s="1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B67"/>
  <c r="F67" s="1"/>
  <c r="C67"/>
  <c r="B68"/>
  <c r="C68"/>
  <c r="F68" s="1"/>
  <c r="B69"/>
  <c r="F69" s="1"/>
  <c r="C69"/>
  <c r="B70"/>
  <c r="C70"/>
  <c r="F70" s="1"/>
  <c r="B71"/>
  <c r="C71"/>
  <c r="B72"/>
  <c r="C72"/>
  <c r="F72" s="1"/>
  <c r="B73"/>
  <c r="C73"/>
  <c r="B74"/>
  <c r="C74"/>
  <c r="B75"/>
  <c r="F75" s="1"/>
  <c r="C75"/>
  <c r="B76"/>
  <c r="C76"/>
  <c r="F76" s="1"/>
  <c r="B77"/>
  <c r="F77" s="1"/>
  <c r="C77"/>
  <c r="B78"/>
  <c r="C78"/>
  <c r="F78" s="1"/>
  <c r="B79"/>
  <c r="C79"/>
  <c r="B80"/>
  <c r="C80"/>
  <c r="F80" s="1"/>
  <c r="B81"/>
  <c r="C81"/>
  <c r="B82"/>
  <c r="C82"/>
  <c r="B83"/>
  <c r="F83" s="1"/>
  <c r="C83"/>
  <c r="B84"/>
  <c r="C84"/>
  <c r="F84" s="1"/>
  <c r="B85"/>
  <c r="F85" s="1"/>
  <c r="C85"/>
  <c r="B86"/>
  <c r="C86"/>
  <c r="F86" s="1"/>
  <c r="B87"/>
  <c r="C87"/>
  <c r="B88"/>
  <c r="C88"/>
  <c r="F88" s="1"/>
  <c r="B89"/>
  <c r="C89"/>
  <c r="B90"/>
  <c r="C90"/>
  <c r="B91"/>
  <c r="F91" s="1"/>
  <c r="C91"/>
  <c r="B92"/>
  <c r="C92"/>
  <c r="F92" s="1"/>
  <c r="B93"/>
  <c r="F93" s="1"/>
  <c r="C93"/>
  <c r="B94"/>
  <c r="C94"/>
  <c r="F94" s="1"/>
  <c r="B95"/>
  <c r="C95"/>
  <c r="B96"/>
  <c r="C96"/>
  <c r="F96" s="1"/>
  <c r="B97"/>
  <c r="F97" s="1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U95"/>
  <c r="F95"/>
  <c r="U94"/>
  <c r="U93"/>
  <c r="F93"/>
  <c r="U92"/>
  <c r="N92"/>
  <c r="F92"/>
  <c r="U91"/>
  <c r="F91"/>
  <c r="U90"/>
  <c r="N90"/>
  <c r="U89"/>
  <c r="N89"/>
  <c r="F89"/>
  <c r="U88"/>
  <c r="N88"/>
  <c r="U87"/>
  <c r="F87"/>
  <c r="U86"/>
  <c r="N86"/>
  <c r="U85"/>
  <c r="N85"/>
  <c r="F85"/>
  <c r="U84"/>
  <c r="N84"/>
  <c r="U83"/>
  <c r="F83"/>
  <c r="U82"/>
  <c r="N82"/>
  <c r="U81"/>
  <c r="N81"/>
  <c r="F81"/>
  <c r="U80"/>
  <c r="N80"/>
  <c r="U79"/>
  <c r="F79"/>
  <c r="U78"/>
  <c r="U77"/>
  <c r="N77"/>
  <c r="F77"/>
  <c r="U76"/>
  <c r="N76"/>
  <c r="U75"/>
  <c r="F75"/>
  <c r="U74"/>
  <c r="N74"/>
  <c r="F74"/>
  <c r="U73"/>
  <c r="N73"/>
  <c r="F73"/>
  <c r="U72"/>
  <c r="N72"/>
  <c r="U71"/>
  <c r="F71"/>
  <c r="U70"/>
  <c r="N70"/>
  <c r="U69"/>
  <c r="N69"/>
  <c r="F69"/>
  <c r="U68"/>
  <c r="N68"/>
  <c r="U67"/>
  <c r="F67"/>
  <c r="U66"/>
  <c r="N66"/>
  <c r="U65"/>
  <c r="N65"/>
  <c r="F65"/>
  <c r="U64"/>
  <c r="N64"/>
  <c r="U63"/>
  <c r="F63"/>
  <c r="U62"/>
  <c r="N62"/>
  <c r="U61"/>
  <c r="N61"/>
  <c r="F61"/>
  <c r="U60"/>
  <c r="N60"/>
  <c r="U59"/>
  <c r="F59"/>
  <c r="U58"/>
  <c r="N58"/>
  <c r="F58"/>
  <c r="U57"/>
  <c r="N57"/>
  <c r="F57"/>
  <c r="U56"/>
  <c r="N56"/>
  <c r="U55"/>
  <c r="F55"/>
  <c r="U54"/>
  <c r="N54"/>
  <c r="U53"/>
  <c r="N53"/>
  <c r="F53"/>
  <c r="U52"/>
  <c r="N52"/>
  <c r="U51"/>
  <c r="F51"/>
  <c r="U50"/>
  <c r="N50"/>
  <c r="U49"/>
  <c r="N49"/>
  <c r="F49"/>
  <c r="U48"/>
  <c r="N48"/>
  <c r="U47"/>
  <c r="F47"/>
  <c r="U46"/>
  <c r="N46"/>
  <c r="U45"/>
  <c r="N45"/>
  <c r="F45"/>
  <c r="U44"/>
  <c r="N44"/>
  <c r="U43"/>
  <c r="F43"/>
  <c r="U42"/>
  <c r="N42"/>
  <c r="F42"/>
  <c r="U41"/>
  <c r="N41"/>
  <c r="F41"/>
  <c r="U40"/>
  <c r="N40"/>
  <c r="U39"/>
  <c r="F39"/>
  <c r="U38"/>
  <c r="N38"/>
  <c r="U37"/>
  <c r="N37"/>
  <c r="F37"/>
  <c r="U36"/>
  <c r="N36"/>
  <c r="U35"/>
  <c r="F35"/>
  <c r="U34"/>
  <c r="N34"/>
  <c r="U33"/>
  <c r="N33"/>
  <c r="F33"/>
  <c r="U32"/>
  <c r="N32"/>
  <c r="U31"/>
  <c r="F31"/>
  <c r="U30"/>
  <c r="N30"/>
  <c r="U29"/>
  <c r="N29"/>
  <c r="F29"/>
  <c r="U28"/>
  <c r="U27"/>
  <c r="N27"/>
  <c r="F27"/>
  <c r="U26"/>
  <c r="N26"/>
  <c r="F26"/>
  <c r="U25"/>
  <c r="N25"/>
  <c r="F25"/>
  <c r="U24"/>
  <c r="N24"/>
  <c r="U23"/>
  <c r="F23"/>
  <c r="U22"/>
  <c r="N22"/>
  <c r="U21"/>
  <c r="N21"/>
  <c r="F21"/>
  <c r="U20"/>
  <c r="N20"/>
  <c r="U19"/>
  <c r="F19"/>
  <c r="U18"/>
  <c r="N18"/>
  <c r="U17"/>
  <c r="N17"/>
  <c r="F17"/>
  <c r="U16"/>
  <c r="N16"/>
  <c r="U15"/>
  <c r="F15"/>
  <c r="U14"/>
  <c r="N14"/>
  <c r="U13"/>
  <c r="N13"/>
  <c r="F13"/>
  <c r="U12"/>
  <c r="N12"/>
  <c r="U11"/>
  <c r="F11"/>
  <c r="U10"/>
  <c r="N10"/>
  <c r="F10"/>
  <c r="U9"/>
  <c r="N9"/>
  <c r="F9"/>
  <c r="U8"/>
  <c r="N8"/>
  <c r="U7"/>
  <c r="F7"/>
  <c r="U6"/>
  <c r="N6"/>
  <c r="U5"/>
  <c r="N5"/>
  <c r="F5"/>
  <c r="U4"/>
  <c r="N4"/>
  <c r="U3"/>
  <c r="M99"/>
  <c r="L99"/>
  <c r="K99"/>
  <c r="J99"/>
  <c r="I99"/>
  <c r="B99"/>
  <c r="A1"/>
  <c r="T99" i="62"/>
  <c r="S99"/>
  <c r="R99"/>
  <c r="Q99"/>
  <c r="P99"/>
  <c r="U98"/>
  <c r="N98"/>
  <c r="U97"/>
  <c r="N97"/>
  <c r="F97"/>
  <c r="U96"/>
  <c r="N96"/>
  <c r="U95"/>
  <c r="N95"/>
  <c r="F95"/>
  <c r="U94"/>
  <c r="N94"/>
  <c r="AD93"/>
  <c r="U93"/>
  <c r="N93"/>
  <c r="F93"/>
  <c r="AD92"/>
  <c r="U92"/>
  <c r="N92"/>
  <c r="U91"/>
  <c r="N91"/>
  <c r="F91"/>
  <c r="U90"/>
  <c r="N90"/>
  <c r="AD89"/>
  <c r="U89"/>
  <c r="N89"/>
  <c r="F89"/>
  <c r="AD88"/>
  <c r="U88"/>
  <c r="N88"/>
  <c r="U87"/>
  <c r="N87"/>
  <c r="F87"/>
  <c r="U86"/>
  <c r="N86"/>
  <c r="F86"/>
  <c r="AD85"/>
  <c r="U85"/>
  <c r="N85"/>
  <c r="F85"/>
  <c r="U84"/>
  <c r="U83"/>
  <c r="N83"/>
  <c r="F83"/>
  <c r="U82"/>
  <c r="N82"/>
  <c r="U81"/>
  <c r="N81"/>
  <c r="F81"/>
  <c r="U80"/>
  <c r="U79"/>
  <c r="N79"/>
  <c r="F79"/>
  <c r="AC78"/>
  <c r="U78"/>
  <c r="N78"/>
  <c r="U77"/>
  <c r="N77"/>
  <c r="F77"/>
  <c r="U76"/>
  <c r="U75"/>
  <c r="N75"/>
  <c r="F75"/>
  <c r="U74"/>
  <c r="N74"/>
  <c r="F74"/>
  <c r="U73"/>
  <c r="N73"/>
  <c r="F73"/>
  <c r="U72"/>
  <c r="U71"/>
  <c r="N71"/>
  <c r="F71"/>
  <c r="U70"/>
  <c r="N70"/>
  <c r="AD69"/>
  <c r="U69"/>
  <c r="N69"/>
  <c r="F69"/>
  <c r="U68"/>
  <c r="F68"/>
  <c r="U67"/>
  <c r="N67"/>
  <c r="F67"/>
  <c r="AD66"/>
  <c r="U66"/>
  <c r="N66"/>
  <c r="AD65"/>
  <c r="U65"/>
  <c r="N65"/>
  <c r="F65"/>
  <c r="U64"/>
  <c r="U63"/>
  <c r="N63"/>
  <c r="F63"/>
  <c r="AC62"/>
  <c r="U62"/>
  <c r="N62"/>
  <c r="U61"/>
  <c r="N61"/>
  <c r="F61"/>
  <c r="U60"/>
  <c r="U59"/>
  <c r="N59"/>
  <c r="F59"/>
  <c r="U58"/>
  <c r="N58"/>
  <c r="U57"/>
  <c r="N57"/>
  <c r="F57"/>
  <c r="U56"/>
  <c r="U55"/>
  <c r="N55"/>
  <c r="F55"/>
  <c r="U54"/>
  <c r="N54"/>
  <c r="AD53"/>
  <c r="U53"/>
  <c r="N53"/>
  <c r="F53"/>
  <c r="U52"/>
  <c r="U51"/>
  <c r="N51"/>
  <c r="F51"/>
  <c r="AD50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AD33"/>
  <c r="U33"/>
  <c r="F33"/>
  <c r="U32"/>
  <c r="U31"/>
  <c r="F31"/>
  <c r="U30"/>
  <c r="AD29"/>
  <c r="U29"/>
  <c r="F29"/>
  <c r="U28"/>
  <c r="U27"/>
  <c r="F27"/>
  <c r="U26"/>
  <c r="U25"/>
  <c r="F25"/>
  <c r="U24"/>
  <c r="U23"/>
  <c r="F23"/>
  <c r="U22"/>
  <c r="AD21"/>
  <c r="U21"/>
  <c r="F21"/>
  <c r="U20"/>
  <c r="U19"/>
  <c r="F19"/>
  <c r="U18"/>
  <c r="AD17"/>
  <c r="U17"/>
  <c r="F17"/>
  <c r="U16"/>
  <c r="U15"/>
  <c r="F15"/>
  <c r="U14"/>
  <c r="AD13"/>
  <c r="U13"/>
  <c r="F13"/>
  <c r="U12"/>
  <c r="U11"/>
  <c r="F11"/>
  <c r="U10"/>
  <c r="AD9"/>
  <c r="U9"/>
  <c r="F9"/>
  <c r="U8"/>
  <c r="U7"/>
  <c r="F7"/>
  <c r="U6"/>
  <c r="AD5"/>
  <c r="U5"/>
  <c r="F5"/>
  <c r="U4"/>
  <c r="U3"/>
  <c r="M99"/>
  <c r="I99"/>
  <c r="A1"/>
  <c r="T99" i="61"/>
  <c r="S99"/>
  <c r="R99"/>
  <c r="Q99"/>
  <c r="P99"/>
  <c r="U98"/>
  <c r="N98"/>
  <c r="U97"/>
  <c r="F97"/>
  <c r="U96"/>
  <c r="U95"/>
  <c r="F95"/>
  <c r="U94"/>
  <c r="N94"/>
  <c r="U93"/>
  <c r="F93"/>
  <c r="U92"/>
  <c r="U91"/>
  <c r="F91"/>
  <c r="U90"/>
  <c r="N90"/>
  <c r="U89"/>
  <c r="F89"/>
  <c r="U88"/>
  <c r="U87"/>
  <c r="F87"/>
  <c r="U86"/>
  <c r="N86"/>
  <c r="U85"/>
  <c r="F85"/>
  <c r="U84"/>
  <c r="U83"/>
  <c r="F83"/>
  <c r="U82"/>
  <c r="N82"/>
  <c r="U81"/>
  <c r="F81"/>
  <c r="U80"/>
  <c r="U79"/>
  <c r="F79"/>
  <c r="U78"/>
  <c r="N78"/>
  <c r="U77"/>
  <c r="F77"/>
  <c r="U76"/>
  <c r="N76"/>
  <c r="U75"/>
  <c r="F75"/>
  <c r="U74"/>
  <c r="N74"/>
  <c r="F74"/>
  <c r="U73"/>
  <c r="F73"/>
  <c r="U72"/>
  <c r="N72"/>
  <c r="U71"/>
  <c r="F71"/>
  <c r="U70"/>
  <c r="N70"/>
  <c r="U69"/>
  <c r="F69"/>
  <c r="U68"/>
  <c r="N68"/>
  <c r="U67"/>
  <c r="F67"/>
  <c r="U66"/>
  <c r="N66"/>
  <c r="U65"/>
  <c r="F65"/>
  <c r="U64"/>
  <c r="N64"/>
  <c r="U63"/>
  <c r="F63"/>
  <c r="U62"/>
  <c r="N62"/>
  <c r="U61"/>
  <c r="F61"/>
  <c r="U60"/>
  <c r="N60"/>
  <c r="U59"/>
  <c r="F59"/>
  <c r="U58"/>
  <c r="N58"/>
  <c r="U57"/>
  <c r="F57"/>
  <c r="U56"/>
  <c r="N56"/>
  <c r="F56"/>
  <c r="U55"/>
  <c r="F55"/>
  <c r="U54"/>
  <c r="N54"/>
  <c r="U53"/>
  <c r="F53"/>
  <c r="U52"/>
  <c r="N52"/>
  <c r="U51"/>
  <c r="F51"/>
  <c r="U50"/>
  <c r="N50"/>
  <c r="U49"/>
  <c r="F49"/>
  <c r="U48"/>
  <c r="N48"/>
  <c r="U47"/>
  <c r="F47"/>
  <c r="U46"/>
  <c r="N46"/>
  <c r="U45"/>
  <c r="F45"/>
  <c r="U44"/>
  <c r="N44"/>
  <c r="U43"/>
  <c r="F43"/>
  <c r="U42"/>
  <c r="N42"/>
  <c r="U41"/>
  <c r="F41"/>
  <c r="U40"/>
  <c r="N40"/>
  <c r="F40"/>
  <c r="U39"/>
  <c r="U38"/>
  <c r="U37"/>
  <c r="F37"/>
  <c r="U36"/>
  <c r="U35"/>
  <c r="F35"/>
  <c r="U34"/>
  <c r="U33"/>
  <c r="U32"/>
  <c r="U31"/>
  <c r="N31"/>
  <c r="F31"/>
  <c r="U30"/>
  <c r="U29"/>
  <c r="N29"/>
  <c r="F29"/>
  <c r="U28"/>
  <c r="N28"/>
  <c r="F28"/>
  <c r="U27"/>
  <c r="N27"/>
  <c r="F27"/>
  <c r="U26"/>
  <c r="U25"/>
  <c r="U24"/>
  <c r="N24"/>
  <c r="U23"/>
  <c r="F23"/>
  <c r="U22"/>
  <c r="N22"/>
  <c r="U21"/>
  <c r="F21"/>
  <c r="U20"/>
  <c r="U19"/>
  <c r="F19"/>
  <c r="U18"/>
  <c r="U17"/>
  <c r="N17"/>
  <c r="U16"/>
  <c r="U15"/>
  <c r="F15"/>
  <c r="U14"/>
  <c r="U13"/>
  <c r="F13"/>
  <c r="U12"/>
  <c r="U11"/>
  <c r="F11"/>
  <c r="U10"/>
  <c r="U9"/>
  <c r="U8"/>
  <c r="U7"/>
  <c r="N7"/>
  <c r="F7"/>
  <c r="U6"/>
  <c r="U5"/>
  <c r="F5"/>
  <c r="U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U23"/>
  <c r="F23"/>
  <c r="U22"/>
  <c r="U21"/>
  <c r="U20"/>
  <c r="U19"/>
  <c r="F19"/>
  <c r="U18"/>
  <c r="U17"/>
  <c r="U16"/>
  <c r="U15"/>
  <c r="F15"/>
  <c r="U14"/>
  <c r="U13"/>
  <c r="U12"/>
  <c r="U11"/>
  <c r="F11"/>
  <c r="U10"/>
  <c r="U9"/>
  <c r="U8"/>
  <c r="U7"/>
  <c r="N7"/>
  <c r="F7"/>
  <c r="U6"/>
  <c r="U5"/>
  <c r="N5"/>
  <c r="U4"/>
  <c r="U3"/>
  <c r="B99"/>
  <c r="A1"/>
  <c r="T99" i="57"/>
  <c r="S99"/>
  <c r="R99"/>
  <c r="Q99"/>
  <c r="P99"/>
  <c r="U98"/>
  <c r="U97"/>
  <c r="U96"/>
  <c r="F96"/>
  <c r="U95"/>
  <c r="F95"/>
  <c r="U94"/>
  <c r="F94"/>
  <c r="U93"/>
  <c r="F93"/>
  <c r="U92"/>
  <c r="F92"/>
  <c r="U91"/>
  <c r="U90"/>
  <c r="U89"/>
  <c r="N89"/>
  <c r="F89"/>
  <c r="U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U77"/>
  <c r="N77"/>
  <c r="F77"/>
  <c r="U76"/>
  <c r="N76"/>
  <c r="U75"/>
  <c r="N75"/>
  <c r="F75"/>
  <c r="U74"/>
  <c r="U73"/>
  <c r="N73"/>
  <c r="F73"/>
  <c r="U72"/>
  <c r="U71"/>
  <c r="N71"/>
  <c r="F71"/>
  <c r="U70"/>
  <c r="U69"/>
  <c r="N69"/>
  <c r="F69"/>
  <c r="U68"/>
  <c r="U67"/>
  <c r="N67"/>
  <c r="F67"/>
  <c r="U66"/>
  <c r="U65"/>
  <c r="N65"/>
  <c r="F65"/>
  <c r="U64"/>
  <c r="U63"/>
  <c r="N63"/>
  <c r="F63"/>
  <c r="U62"/>
  <c r="F62"/>
  <c r="U61"/>
  <c r="N61"/>
  <c r="F61"/>
  <c r="U60"/>
  <c r="U59"/>
  <c r="N59"/>
  <c r="F59"/>
  <c r="U58"/>
  <c r="U57"/>
  <c r="N57"/>
  <c r="F57"/>
  <c r="U56"/>
  <c r="U55"/>
  <c r="N55"/>
  <c r="F55"/>
  <c r="U54"/>
  <c r="U53"/>
  <c r="N53"/>
  <c r="F53"/>
  <c r="U52"/>
  <c r="U51"/>
  <c r="N51"/>
  <c r="F51"/>
  <c r="U50"/>
  <c r="U49"/>
  <c r="N49"/>
  <c r="F49"/>
  <c r="U48"/>
  <c r="U47"/>
  <c r="N47"/>
  <c r="F47"/>
  <c r="U46"/>
  <c r="F46"/>
  <c r="U45"/>
  <c r="N45"/>
  <c r="F45"/>
  <c r="U44"/>
  <c r="U43"/>
  <c r="N43"/>
  <c r="F43"/>
  <c r="U42"/>
  <c r="U41"/>
  <c r="N41"/>
  <c r="F41"/>
  <c r="U40"/>
  <c r="U39"/>
  <c r="N39"/>
  <c r="F39"/>
  <c r="U38"/>
  <c r="U37"/>
  <c r="N37"/>
  <c r="F37"/>
  <c r="U36"/>
  <c r="U35"/>
  <c r="N35"/>
  <c r="F35"/>
  <c r="U34"/>
  <c r="U33"/>
  <c r="N33"/>
  <c r="F33"/>
  <c r="U32"/>
  <c r="U31"/>
  <c r="N31"/>
  <c r="F31"/>
  <c r="U30"/>
  <c r="N30"/>
  <c r="F30"/>
  <c r="U29"/>
  <c r="F29"/>
  <c r="U28"/>
  <c r="N28"/>
  <c r="U27"/>
  <c r="N27"/>
  <c r="F27"/>
  <c r="U26"/>
  <c r="N26"/>
  <c r="U25"/>
  <c r="F25"/>
  <c r="U24"/>
  <c r="N24"/>
  <c r="U23"/>
  <c r="F23"/>
  <c r="U22"/>
  <c r="N22"/>
  <c r="U21"/>
  <c r="F21"/>
  <c r="U20"/>
  <c r="N20"/>
  <c r="U19"/>
  <c r="F19"/>
  <c r="U18"/>
  <c r="N18"/>
  <c r="F18"/>
  <c r="U17"/>
  <c r="F17"/>
  <c r="U16"/>
  <c r="N16"/>
  <c r="U15"/>
  <c r="F15"/>
  <c r="U14"/>
  <c r="N14"/>
  <c r="U13"/>
  <c r="F13"/>
  <c r="U12"/>
  <c r="N12"/>
  <c r="U11"/>
  <c r="F11"/>
  <c r="U10"/>
  <c r="N10"/>
  <c r="U9"/>
  <c r="F9"/>
  <c r="U8"/>
  <c r="N8"/>
  <c r="U7"/>
  <c r="F7"/>
  <c r="U6"/>
  <c r="N6"/>
  <c r="U5"/>
  <c r="F5"/>
  <c r="U4"/>
  <c r="N4"/>
  <c r="U3"/>
  <c r="M99"/>
  <c r="J99"/>
  <c r="I99"/>
  <c r="A1"/>
  <c r="T99" i="56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N77"/>
  <c r="U76"/>
  <c r="F76"/>
  <c r="U75"/>
  <c r="U74"/>
  <c r="U73"/>
  <c r="U72"/>
  <c r="U71"/>
  <c r="U70"/>
  <c r="U69"/>
  <c r="N69"/>
  <c r="U68"/>
  <c r="U67"/>
  <c r="U66"/>
  <c r="F66"/>
  <c r="U65"/>
  <c r="U64"/>
  <c r="U63"/>
  <c r="U62"/>
  <c r="U61"/>
  <c r="N61"/>
  <c r="F61"/>
  <c r="U60"/>
  <c r="U59"/>
  <c r="F59"/>
  <c r="U58"/>
  <c r="U57"/>
  <c r="F57"/>
  <c r="U56"/>
  <c r="U55"/>
  <c r="F55"/>
  <c r="U54"/>
  <c r="U53"/>
  <c r="N53"/>
  <c r="F53"/>
  <c r="U52"/>
  <c r="U51"/>
  <c r="N51"/>
  <c r="U50"/>
  <c r="N50"/>
  <c r="F50"/>
  <c r="U49"/>
  <c r="N49"/>
  <c r="F49"/>
  <c r="U48"/>
  <c r="U47"/>
  <c r="N47"/>
  <c r="F47"/>
  <c r="U46"/>
  <c r="U45"/>
  <c r="F45"/>
  <c r="U44"/>
  <c r="U43"/>
  <c r="N43"/>
  <c r="U42"/>
  <c r="U41"/>
  <c r="U40"/>
  <c r="U39"/>
  <c r="N39"/>
  <c r="U38"/>
  <c r="U37"/>
  <c r="N37"/>
  <c r="F37"/>
  <c r="U36"/>
  <c r="U35"/>
  <c r="N35"/>
  <c r="F35"/>
  <c r="U34"/>
  <c r="N34"/>
  <c r="F34"/>
  <c r="U33"/>
  <c r="N33"/>
  <c r="U32"/>
  <c r="F32"/>
  <c r="U31"/>
  <c r="N31"/>
  <c r="F31"/>
  <c r="U30"/>
  <c r="U29"/>
  <c r="F29"/>
  <c r="U28"/>
  <c r="U27"/>
  <c r="N27"/>
  <c r="F27"/>
  <c r="U26"/>
  <c r="U25"/>
  <c r="F25"/>
  <c r="U24"/>
  <c r="U23"/>
  <c r="N23"/>
  <c r="U22"/>
  <c r="U21"/>
  <c r="N21"/>
  <c r="U20"/>
  <c r="U19"/>
  <c r="N19"/>
  <c r="F19"/>
  <c r="U18"/>
  <c r="N18"/>
  <c r="U17"/>
  <c r="N17"/>
  <c r="U16"/>
  <c r="U15"/>
  <c r="N15"/>
  <c r="U14"/>
  <c r="U13"/>
  <c r="U12"/>
  <c r="U11"/>
  <c r="N11"/>
  <c r="F11"/>
  <c r="U10"/>
  <c r="U9"/>
  <c r="F9"/>
  <c r="U8"/>
  <c r="U7"/>
  <c r="N7"/>
  <c r="F7"/>
  <c r="U6"/>
  <c r="U5"/>
  <c r="N5"/>
  <c r="F5"/>
  <c r="U4"/>
  <c r="U3"/>
  <c r="M99"/>
  <c r="L99"/>
  <c r="K99"/>
  <c r="J99"/>
  <c r="A1"/>
  <c r="T99" i="55"/>
  <c r="S99"/>
  <c r="R99"/>
  <c r="Q99"/>
  <c r="P99"/>
  <c r="U98"/>
  <c r="N98"/>
  <c r="F98"/>
  <c r="U97"/>
  <c r="N97"/>
  <c r="U96"/>
  <c r="N96"/>
  <c r="U95"/>
  <c r="F95"/>
  <c r="U94"/>
  <c r="N94"/>
  <c r="U93"/>
  <c r="N93"/>
  <c r="U92"/>
  <c r="N92"/>
  <c r="U91"/>
  <c r="U90"/>
  <c r="F90"/>
  <c r="U89"/>
  <c r="N89"/>
  <c r="F89"/>
  <c r="U88"/>
  <c r="N88"/>
  <c r="U87"/>
  <c r="F87"/>
  <c r="U86"/>
  <c r="U85"/>
  <c r="N85"/>
  <c r="U84"/>
  <c r="N84"/>
  <c r="U83"/>
  <c r="U82"/>
  <c r="F82"/>
  <c r="U81"/>
  <c r="N81"/>
  <c r="F81"/>
  <c r="U80"/>
  <c r="N80"/>
  <c r="U79"/>
  <c r="F79"/>
  <c r="U78"/>
  <c r="U77"/>
  <c r="N77"/>
  <c r="U76"/>
  <c r="N76"/>
  <c r="U75"/>
  <c r="U74"/>
  <c r="F74"/>
  <c r="U73"/>
  <c r="N73"/>
  <c r="F73"/>
  <c r="U72"/>
  <c r="N72"/>
  <c r="U71"/>
  <c r="F71"/>
  <c r="U70"/>
  <c r="U69"/>
  <c r="N69"/>
  <c r="U68"/>
  <c r="N68"/>
  <c r="U67"/>
  <c r="U66"/>
  <c r="F66"/>
  <c r="U65"/>
  <c r="N65"/>
  <c r="F65"/>
  <c r="U64"/>
  <c r="N64"/>
  <c r="U63"/>
  <c r="F63"/>
  <c r="U62"/>
  <c r="U61"/>
  <c r="N61"/>
  <c r="U60"/>
  <c r="U59"/>
  <c r="F59"/>
  <c r="U58"/>
  <c r="U57"/>
  <c r="F57"/>
  <c r="U56"/>
  <c r="U55"/>
  <c r="F55"/>
  <c r="U54"/>
  <c r="U53"/>
  <c r="U52"/>
  <c r="U51"/>
  <c r="N51"/>
  <c r="F51"/>
  <c r="U50"/>
  <c r="U49"/>
  <c r="F49"/>
  <c r="U48"/>
  <c r="N48"/>
  <c r="U47"/>
  <c r="U46"/>
  <c r="U45"/>
  <c r="N45"/>
  <c r="U44"/>
  <c r="U43"/>
  <c r="U42"/>
  <c r="U41"/>
  <c r="U40"/>
  <c r="F40"/>
  <c r="U39"/>
  <c r="U38"/>
  <c r="U37"/>
  <c r="U36"/>
  <c r="U35"/>
  <c r="N35"/>
  <c r="U34"/>
  <c r="U33"/>
  <c r="U32"/>
  <c r="N32"/>
  <c r="U31"/>
  <c r="U30"/>
  <c r="F30"/>
  <c r="U29"/>
  <c r="N29"/>
  <c r="U28"/>
  <c r="F28"/>
  <c r="U27"/>
  <c r="U26"/>
  <c r="U25"/>
  <c r="U24"/>
  <c r="U23"/>
  <c r="U22"/>
  <c r="U21"/>
  <c r="U20"/>
  <c r="F20"/>
  <c r="U19"/>
  <c r="N19"/>
  <c r="U18"/>
  <c r="F18"/>
  <c r="U17"/>
  <c r="U16"/>
  <c r="N16"/>
  <c r="U15"/>
  <c r="F15"/>
  <c r="U14"/>
  <c r="U13"/>
  <c r="N13"/>
  <c r="U12"/>
  <c r="U11"/>
  <c r="F11"/>
  <c r="U10"/>
  <c r="U9"/>
  <c r="U8"/>
  <c r="U7"/>
  <c r="N7"/>
  <c r="F7"/>
  <c r="U6"/>
  <c r="N6"/>
  <c r="U5"/>
  <c r="N5"/>
  <c r="U4"/>
  <c r="U3"/>
  <c r="L99"/>
  <c r="A1"/>
  <c r="F12" i="63" l="1"/>
  <c r="F8"/>
  <c r="F6"/>
  <c r="F4"/>
  <c r="C99" i="55"/>
  <c r="C99" i="56"/>
  <c r="B99"/>
  <c r="F72" i="63"/>
  <c r="F42" i="57"/>
  <c r="C99" i="63"/>
  <c r="F60" i="61"/>
  <c r="B99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V42" s="1"/>
  <c r="O43" i="65"/>
  <c r="D43" i="56" s="1"/>
  <c r="G43" s="1"/>
  <c r="V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V56" s="1"/>
  <c r="O57" i="65"/>
  <c r="D57" i="56" s="1"/>
  <c r="G57" s="1"/>
  <c r="V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V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O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O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G58" s="1"/>
  <c r="M59" i="65"/>
  <c r="D59" i="55" s="1"/>
  <c r="G59" s="1"/>
  <c r="V59" s="1"/>
  <c r="M60" i="65"/>
  <c r="D60" i="55" s="1"/>
  <c r="G60" s="1"/>
  <c r="V60" s="1"/>
  <c r="M61" i="65"/>
  <c r="D61" i="55" s="1"/>
  <c r="M62" i="65"/>
  <c r="D62" i="55" s="1"/>
  <c r="M63" i="65"/>
  <c r="D63" i="55" s="1"/>
  <c r="G63" s="1"/>
  <c r="V63" s="1"/>
  <c r="M64" i="65"/>
  <c r="D64" i="55" s="1"/>
  <c r="G64" s="1"/>
  <c r="O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O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V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V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V84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O92" s="1"/>
  <c r="M93" i="65"/>
  <c r="D93" i="55" s="1"/>
  <c r="M94" i="65"/>
  <c r="D94" i="55" s="1"/>
  <c r="M95" i="65"/>
  <c r="D95" i="55" s="1"/>
  <c r="G95" s="1"/>
  <c r="V95" s="1"/>
  <c r="M96" i="65"/>
  <c r="D96" i="55" s="1"/>
  <c r="G96" s="1"/>
  <c r="O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O9" s="1"/>
  <c r="N13"/>
  <c r="O13" s="1"/>
  <c r="N25"/>
  <c r="O25" s="1"/>
  <c r="N29"/>
  <c r="N41"/>
  <c r="O41" s="1"/>
  <c r="N45"/>
  <c r="N57"/>
  <c r="N65"/>
  <c r="O65" s="1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G3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O28" s="1"/>
  <c r="N32"/>
  <c r="N36"/>
  <c r="N40"/>
  <c r="N44"/>
  <c r="O44" s="1"/>
  <c r="N48"/>
  <c r="N52"/>
  <c r="N55"/>
  <c r="N56"/>
  <c r="O56" s="1"/>
  <c r="N59"/>
  <c r="N60"/>
  <c r="N63"/>
  <c r="N64"/>
  <c r="O64" s="1"/>
  <c r="N67"/>
  <c r="N68"/>
  <c r="N71"/>
  <c r="N72"/>
  <c r="O72" s="1"/>
  <c r="N75"/>
  <c r="N76"/>
  <c r="N79"/>
  <c r="N80"/>
  <c r="O80" s="1"/>
  <c r="N83"/>
  <c r="N84"/>
  <c r="N87"/>
  <c r="N88"/>
  <c r="O88" s="1"/>
  <c r="N91"/>
  <c r="N92"/>
  <c r="N95"/>
  <c r="N96"/>
  <c r="O96" s="1"/>
  <c r="I99"/>
  <c r="N81"/>
  <c r="O81" s="1"/>
  <c r="N82"/>
  <c r="N85"/>
  <c r="O85" s="1"/>
  <c r="N86"/>
  <c r="N89"/>
  <c r="O89" s="1"/>
  <c r="N90"/>
  <c r="N93"/>
  <c r="O93" s="1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M74" i="66"/>
  <c r="D74" i="57" s="1"/>
  <c r="M70" i="66"/>
  <c r="D70" i="57" s="1"/>
  <c r="M66" i="66"/>
  <c r="D66" i="57" s="1"/>
  <c r="G66" s="1"/>
  <c r="V66" s="1"/>
  <c r="M62" i="66"/>
  <c r="D62" i="57" s="1"/>
  <c r="G62" s="1"/>
  <c r="V62" s="1"/>
  <c r="M58" i="66"/>
  <c r="D58" i="57" s="1"/>
  <c r="M54" i="66"/>
  <c r="D54" i="57" s="1"/>
  <c r="M50" i="66"/>
  <c r="D50" i="57" s="1"/>
  <c r="G50" s="1"/>
  <c r="V50" s="1"/>
  <c r="M46" i="66"/>
  <c r="D46" i="57" s="1"/>
  <c r="G46" s="1"/>
  <c r="V46" s="1"/>
  <c r="M42" i="66"/>
  <c r="D42" i="57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4" i="55"/>
  <c r="V40"/>
  <c r="V16"/>
  <c r="O16"/>
  <c r="V24"/>
  <c r="O35" i="56"/>
  <c r="V40"/>
  <c r="O51"/>
  <c r="N8" i="55"/>
  <c r="F9"/>
  <c r="I99"/>
  <c r="M99"/>
  <c r="G10"/>
  <c r="N12"/>
  <c r="O12" s="1"/>
  <c r="F13"/>
  <c r="N28"/>
  <c r="F29"/>
  <c r="N44"/>
  <c r="F45"/>
  <c r="N60"/>
  <c r="F61"/>
  <c r="O72"/>
  <c r="O45" i="56"/>
  <c r="V3" i="55"/>
  <c r="O15" i="56"/>
  <c r="O47"/>
  <c r="V59"/>
  <c r="V12" i="55"/>
  <c r="V28"/>
  <c r="V11" i="56"/>
  <c r="V27"/>
  <c r="B99" i="55"/>
  <c r="F3"/>
  <c r="K99"/>
  <c r="F5"/>
  <c r="O19"/>
  <c r="N20"/>
  <c r="F21"/>
  <c r="N36"/>
  <c r="F37"/>
  <c r="N52"/>
  <c r="F53"/>
  <c r="O76"/>
  <c r="O5" i="56"/>
  <c r="O21"/>
  <c r="O37"/>
  <c r="O53"/>
  <c r="O61"/>
  <c r="O69"/>
  <c r="O77"/>
  <c r="O7"/>
  <c r="O23"/>
  <c r="V39"/>
  <c r="V63"/>
  <c r="V82"/>
  <c r="J99" i="55"/>
  <c r="N24"/>
  <c r="N40"/>
  <c r="O40" s="1"/>
  <c r="N56"/>
  <c r="O71"/>
  <c r="V38" i="58"/>
  <c r="V54"/>
  <c r="V70"/>
  <c r="V86"/>
  <c r="V60" i="56"/>
  <c r="B99" i="57"/>
  <c r="F3"/>
  <c r="K99"/>
  <c r="N82"/>
  <c r="F83"/>
  <c r="F97"/>
  <c r="C99" i="58"/>
  <c r="I99"/>
  <c r="M99"/>
  <c r="N4"/>
  <c r="F5"/>
  <c r="V6"/>
  <c r="N12"/>
  <c r="F13"/>
  <c r="N20"/>
  <c r="F21"/>
  <c r="V22"/>
  <c r="V72" i="55"/>
  <c r="V88"/>
  <c r="F3" i="56"/>
  <c r="F99" s="1"/>
  <c r="V5"/>
  <c r="V9"/>
  <c r="V13"/>
  <c r="V17"/>
  <c r="V21"/>
  <c r="V25"/>
  <c r="V29"/>
  <c r="V33"/>
  <c r="V37"/>
  <c r="V41"/>
  <c r="V45"/>
  <c r="V49"/>
  <c r="V53"/>
  <c r="V61"/>
  <c r="V65"/>
  <c r="V69"/>
  <c r="V73"/>
  <c r="V77"/>
  <c r="V81"/>
  <c r="V85"/>
  <c r="V89"/>
  <c r="V93"/>
  <c r="V97"/>
  <c r="N3" i="57"/>
  <c r="N3" i="56"/>
  <c r="N90" i="57"/>
  <c r="F91"/>
  <c r="K99" i="58"/>
  <c r="U99"/>
  <c r="F9"/>
  <c r="F17"/>
  <c r="V42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57" i="58" l="1"/>
  <c r="V51" i="55"/>
  <c r="O70"/>
  <c r="O86"/>
  <c r="O27"/>
  <c r="O94" i="56"/>
  <c r="O86"/>
  <c r="O48"/>
  <c r="O32"/>
  <c r="O14" i="55"/>
  <c r="O9"/>
  <c r="V92"/>
  <c r="O84"/>
  <c r="O52"/>
  <c r="O60"/>
  <c r="V48"/>
  <c r="O68" i="56"/>
  <c r="O92"/>
  <c r="O84"/>
  <c r="O76"/>
  <c r="O60"/>
  <c r="O52"/>
  <c r="O36"/>
  <c r="G78" i="57"/>
  <c r="V78" s="1"/>
  <c r="O56" i="55"/>
  <c r="O80"/>
  <c r="V96"/>
  <c r="V64"/>
  <c r="V32"/>
  <c r="V68"/>
  <c r="O24"/>
  <c r="O36"/>
  <c r="O44"/>
  <c r="O40" i="56"/>
  <c r="O24"/>
  <c r="O4" i="55"/>
  <c r="O38"/>
  <c r="O46"/>
  <c r="O30"/>
  <c r="O74" i="58"/>
  <c r="O26"/>
  <c r="O93"/>
  <c r="O78" i="56"/>
  <c r="O66"/>
  <c r="O62"/>
  <c r="O54"/>
  <c r="O46"/>
  <c r="O30"/>
  <c r="O26"/>
  <c r="O10"/>
  <c r="O78" i="55"/>
  <c r="O74"/>
  <c r="O66"/>
  <c r="O48" i="57"/>
  <c r="O64"/>
  <c r="O70" i="56"/>
  <c r="O98" i="55"/>
  <c r="G62"/>
  <c r="V62" s="1"/>
  <c r="O20"/>
  <c r="G42"/>
  <c r="V42" s="1"/>
  <c r="G26"/>
  <c r="V26" s="1"/>
  <c r="O57" i="56"/>
  <c r="V26"/>
  <c r="V50"/>
  <c r="O29"/>
  <c r="V18"/>
  <c r="G94" i="55"/>
  <c r="O94" s="1"/>
  <c r="O28"/>
  <c r="V66"/>
  <c r="O45" i="58"/>
  <c r="V25"/>
  <c r="G58" i="57"/>
  <c r="V58" s="1"/>
  <c r="G42"/>
  <c r="V42" s="1"/>
  <c r="V65" i="58"/>
  <c r="G94" i="57"/>
  <c r="V94" s="1"/>
  <c r="G90"/>
  <c r="V90" s="1"/>
  <c r="G74"/>
  <c r="V74" s="1"/>
  <c r="G70"/>
  <c r="V70" s="1"/>
  <c r="G54"/>
  <c r="V54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O22"/>
  <c r="V76"/>
  <c r="O28"/>
  <c r="O35"/>
  <c r="O52"/>
  <c r="V18"/>
  <c r="V6"/>
  <c r="V63"/>
  <c r="V12"/>
  <c r="V86"/>
  <c r="AD99" i="63"/>
  <c r="AC99"/>
  <c r="AC99" i="62"/>
  <c r="AD99"/>
  <c r="AC99" i="61"/>
  <c r="V64" i="57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62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0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O42" i="57" l="1"/>
  <c r="O58"/>
  <c r="O42" i="55"/>
  <c r="O78" i="57"/>
  <c r="O70"/>
  <c r="O11" i="58"/>
  <c r="O25" i="57"/>
  <c r="O26" i="55"/>
  <c r="O43" i="58"/>
  <c r="O4" i="56"/>
  <c r="O62" i="55"/>
  <c r="O49"/>
  <c r="O77" i="57"/>
  <c r="O5"/>
  <c r="O54"/>
  <c r="O94"/>
  <c r="O90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H32" i="78"/>
  <c r="I91"/>
  <c r="N38"/>
  <c r="P8"/>
  <c r="J71"/>
  <c r="J78"/>
  <c r="Q50"/>
  <c r="H71"/>
  <c r="P18"/>
  <c r="O10"/>
  <c r="N19"/>
  <c r="L59"/>
  <c r="B81"/>
  <c r="L89"/>
  <c r="K78"/>
  <c r="Q52"/>
  <c r="H49"/>
  <c r="P76"/>
  <c r="Q42"/>
  <c r="O21"/>
  <c r="O46"/>
  <c r="L44"/>
  <c r="L95"/>
  <c r="I88"/>
  <c r="N61"/>
  <c r="Q69"/>
  <c r="I79"/>
  <c r="N65"/>
  <c r="G93"/>
  <c r="N42"/>
  <c r="G6"/>
  <c r="I96"/>
  <c r="K29"/>
  <c r="P14"/>
  <c r="P31"/>
  <c r="L83"/>
  <c r="N68"/>
  <c r="B12"/>
  <c r="G3"/>
  <c r="K33"/>
  <c r="Q53"/>
  <c r="P45"/>
  <c r="G12"/>
  <c r="D1"/>
  <c r="P86"/>
  <c r="O96"/>
  <c r="Q33"/>
  <c r="N87"/>
  <c r="O61"/>
  <c r="Q81"/>
  <c r="B63"/>
  <c r="K12"/>
  <c r="I67"/>
  <c r="G89"/>
  <c r="I71"/>
  <c r="G78"/>
  <c r="H48"/>
  <c r="B47"/>
  <c r="P41"/>
  <c r="H33"/>
  <c r="B79"/>
  <c r="H30"/>
  <c r="H2"/>
  <c r="H17"/>
  <c r="Q55"/>
  <c r="G42"/>
  <c r="K60"/>
  <c r="Q22"/>
  <c r="K61"/>
  <c r="G32"/>
  <c r="G43"/>
  <c r="J48"/>
  <c r="Q24"/>
  <c r="I84"/>
  <c r="J89"/>
  <c r="B24"/>
  <c r="O47"/>
  <c r="N64"/>
  <c r="J75"/>
  <c r="H64"/>
  <c r="P49"/>
  <c r="G27"/>
  <c r="N78"/>
  <c r="P10"/>
  <c r="I52"/>
  <c r="N4"/>
  <c r="K36"/>
  <c r="I77"/>
  <c r="I43"/>
  <c r="K94"/>
  <c r="Q92"/>
  <c r="G46"/>
  <c r="I7"/>
  <c r="K19"/>
  <c r="N77"/>
  <c r="P34"/>
  <c r="Q9"/>
  <c r="K15"/>
  <c r="B22"/>
  <c r="Q5"/>
  <c r="H10"/>
  <c r="N34"/>
  <c r="P33"/>
  <c r="N41"/>
  <c r="L93"/>
  <c r="O74"/>
  <c r="L51"/>
  <c r="N47"/>
  <c r="N55"/>
  <c r="H45"/>
  <c r="N98"/>
  <c r="K43"/>
  <c r="J32"/>
  <c r="O48"/>
  <c r="K26"/>
  <c r="K71"/>
  <c r="L7"/>
  <c r="H88"/>
  <c r="Q84"/>
  <c r="G97"/>
  <c r="I39"/>
  <c r="O55"/>
  <c r="J3"/>
  <c r="K58"/>
  <c r="N69"/>
  <c r="H61"/>
  <c r="J42"/>
  <c r="I28"/>
  <c r="Q41"/>
  <c r="J76"/>
  <c r="B38"/>
  <c r="J81"/>
  <c r="O42"/>
  <c r="N24"/>
  <c r="H20"/>
  <c r="N76"/>
  <c r="Q90"/>
  <c r="H27"/>
  <c r="J45"/>
  <c r="N91"/>
  <c r="I74"/>
  <c r="K64"/>
  <c r="Q32"/>
  <c r="K47"/>
  <c r="J87"/>
  <c r="O72"/>
  <c r="K41"/>
  <c r="O98"/>
  <c r="K27"/>
  <c r="Q72"/>
  <c r="O78"/>
  <c r="G60"/>
  <c r="J74"/>
  <c r="J21"/>
  <c r="G85"/>
  <c r="I37"/>
  <c r="L62"/>
  <c r="B45"/>
  <c r="N40"/>
  <c r="O6"/>
  <c r="I46"/>
  <c r="Q12"/>
  <c r="K9"/>
  <c r="J19"/>
  <c r="G80"/>
  <c r="N3"/>
  <c r="N23"/>
  <c r="N52"/>
  <c r="H25"/>
  <c r="L12"/>
  <c r="L29"/>
  <c r="J61"/>
  <c r="N45"/>
  <c r="P94"/>
  <c r="J57"/>
  <c r="P95"/>
  <c r="G18"/>
  <c r="B44"/>
  <c r="G11"/>
  <c r="K73"/>
  <c r="B2"/>
  <c r="L92"/>
  <c r="I56"/>
  <c r="G52"/>
  <c r="I38"/>
  <c r="P58"/>
  <c r="I76"/>
  <c r="P22"/>
  <c r="Q29"/>
  <c r="O44"/>
  <c r="B33"/>
  <c r="J11"/>
  <c r="K11"/>
  <c r="H70"/>
  <c r="N60"/>
  <c r="L21"/>
  <c r="N33"/>
  <c r="J33"/>
  <c r="P46"/>
  <c r="I75"/>
  <c r="L65"/>
  <c r="B42"/>
  <c r="O43"/>
  <c r="N36"/>
  <c r="N21"/>
  <c r="P20"/>
  <c r="I27"/>
  <c r="P55"/>
  <c r="H57"/>
  <c r="O70"/>
  <c r="K25"/>
  <c r="O9"/>
  <c r="G16"/>
  <c r="I14"/>
  <c r="O80"/>
  <c r="G70"/>
  <c r="K67"/>
  <c r="L96"/>
  <c r="Q61"/>
  <c r="Q8"/>
  <c r="B88"/>
  <c r="K39"/>
  <c r="G34"/>
  <c r="B21"/>
  <c r="G96"/>
  <c r="L13"/>
  <c r="H16"/>
  <c r="P79"/>
  <c r="H47"/>
  <c r="O94"/>
  <c r="B59"/>
  <c r="H28"/>
  <c r="B14"/>
  <c r="N14"/>
  <c r="N93"/>
  <c r="G62"/>
  <c r="P47"/>
  <c r="Q71"/>
  <c r="I29"/>
  <c r="O24"/>
  <c r="O19"/>
  <c r="H69"/>
  <c r="H72"/>
  <c r="K51"/>
  <c r="P54"/>
  <c r="L86"/>
  <c r="G61"/>
  <c r="Q78"/>
  <c r="G64"/>
  <c r="J59"/>
  <c r="P21"/>
  <c r="H60"/>
  <c r="N25"/>
  <c r="P74"/>
  <c r="N71"/>
  <c r="O81"/>
  <c r="B18"/>
  <c r="Q31"/>
  <c r="P26"/>
  <c r="G41"/>
  <c r="H75"/>
  <c r="O82"/>
  <c r="N97"/>
  <c r="I72"/>
  <c r="H34"/>
  <c r="G14"/>
  <c r="G9"/>
  <c r="G23"/>
  <c r="B97"/>
  <c r="Q34"/>
  <c r="I22"/>
  <c r="K52"/>
  <c r="P97"/>
  <c r="L40"/>
  <c r="L81"/>
  <c r="P36"/>
  <c r="O85"/>
  <c r="I25"/>
  <c r="I34"/>
  <c r="I59"/>
  <c r="I10"/>
  <c r="K10"/>
  <c r="I80"/>
  <c r="P4"/>
  <c r="K84"/>
  <c r="O25"/>
  <c r="O29"/>
  <c r="L69"/>
  <c r="Q70"/>
  <c r="L55"/>
  <c r="J23"/>
  <c r="L46"/>
  <c r="P64"/>
  <c r="P60"/>
  <c r="B34"/>
  <c r="H24"/>
  <c r="N48"/>
  <c r="K20"/>
  <c r="P92"/>
  <c r="B60"/>
  <c r="B16"/>
  <c r="Q56"/>
  <c r="H35"/>
  <c r="O18"/>
  <c r="K59"/>
  <c r="J47"/>
  <c r="O69"/>
  <c r="B11"/>
  <c r="G22"/>
  <c r="N90"/>
  <c r="Q23"/>
  <c r="L42"/>
  <c r="Q21"/>
  <c r="L14"/>
  <c r="O28"/>
  <c r="B35"/>
  <c r="N81"/>
  <c r="Q6"/>
  <c r="Q83"/>
  <c r="B61"/>
  <c r="O33"/>
  <c r="H54"/>
  <c r="H55"/>
  <c r="Q10"/>
  <c r="J14"/>
  <c r="P40"/>
  <c r="J5"/>
  <c r="B58"/>
  <c r="O22"/>
  <c r="I17"/>
  <c r="K44"/>
  <c r="J65"/>
  <c r="H95"/>
  <c r="B85"/>
  <c r="P3"/>
  <c r="G55"/>
  <c r="L54"/>
  <c r="L41"/>
  <c r="H80"/>
  <c r="Q76"/>
  <c r="Q25"/>
  <c r="K95"/>
  <c r="L98"/>
  <c r="L16"/>
  <c r="Q43"/>
  <c r="B7"/>
  <c r="I57"/>
  <c r="L3"/>
  <c r="L17"/>
  <c r="B23"/>
  <c r="O59"/>
  <c r="B32"/>
  <c r="H89"/>
  <c r="O65"/>
  <c r="O97"/>
  <c r="I86"/>
  <c r="N6"/>
  <c r="H5"/>
  <c r="B76"/>
  <c r="K98"/>
  <c r="N11"/>
  <c r="P84"/>
  <c r="B51"/>
  <c r="I33"/>
  <c r="B75"/>
  <c r="P75"/>
  <c r="J39"/>
  <c r="O14"/>
  <c r="P63"/>
  <c r="J35"/>
  <c r="L75"/>
  <c r="B67"/>
  <c r="I36"/>
  <c r="Q7"/>
  <c r="H66"/>
  <c r="Q79"/>
  <c r="Q57"/>
  <c r="L28"/>
  <c r="L39"/>
  <c r="O54"/>
  <c r="J90"/>
  <c r="J46"/>
  <c r="Q44"/>
  <c r="J41"/>
  <c r="H19"/>
  <c r="O68"/>
  <c r="Q35"/>
  <c r="K70"/>
  <c r="B77"/>
  <c r="L48"/>
  <c r="G49"/>
  <c r="B48"/>
  <c r="F1"/>
  <c r="K30"/>
  <c r="H50"/>
  <c r="L97"/>
  <c r="L64"/>
  <c r="N62"/>
  <c r="G15"/>
  <c r="J9"/>
  <c r="P65"/>
  <c r="Q89"/>
  <c r="H58"/>
  <c r="O49"/>
  <c r="O34"/>
  <c r="H56"/>
  <c r="Q36"/>
  <c r="J30"/>
  <c r="G33"/>
  <c r="K54"/>
  <c r="P98"/>
  <c r="P72"/>
  <c r="H29"/>
  <c r="J95"/>
  <c r="K89"/>
  <c r="I40"/>
  <c r="L23"/>
  <c r="O36"/>
  <c r="J8"/>
  <c r="O67"/>
  <c r="O5"/>
  <c r="B43"/>
  <c r="Q80"/>
  <c r="G29"/>
  <c r="I97"/>
  <c r="O60"/>
  <c r="I47"/>
  <c r="L20"/>
  <c r="N50"/>
  <c r="N63"/>
  <c r="H39"/>
  <c r="P56"/>
  <c r="H40"/>
  <c r="I60"/>
  <c r="B17"/>
  <c r="L38"/>
  <c r="P87"/>
  <c r="B94"/>
  <c r="P90"/>
  <c r="I12"/>
  <c r="H76"/>
  <c r="K82"/>
  <c r="L19"/>
  <c r="L15"/>
  <c r="H63"/>
  <c r="J70"/>
  <c r="H26"/>
  <c r="K80"/>
  <c r="L77"/>
  <c r="G13"/>
  <c r="N9"/>
  <c r="Q62"/>
  <c r="L88"/>
  <c r="Q85"/>
  <c r="I82"/>
  <c r="N54"/>
  <c r="I16"/>
  <c r="G31"/>
  <c r="Q39"/>
  <c r="P25"/>
  <c r="I11"/>
  <c r="P23"/>
  <c r="K23"/>
  <c r="J80"/>
  <c r="I70"/>
  <c r="P91"/>
  <c r="I65"/>
  <c r="O41"/>
  <c r="J63"/>
  <c r="L45"/>
  <c r="P6"/>
  <c r="P30"/>
  <c r="I18"/>
  <c r="P66"/>
  <c r="Q37"/>
  <c r="B30"/>
  <c r="J97"/>
  <c r="L35"/>
  <c r="Q91"/>
  <c r="J51"/>
  <c r="N15"/>
  <c r="Q88"/>
  <c r="N46"/>
  <c r="N79"/>
  <c r="Q20"/>
  <c r="I68"/>
  <c r="I78"/>
  <c r="P44"/>
  <c r="H42"/>
  <c r="L47"/>
  <c r="H92"/>
  <c r="G36"/>
  <c r="L8"/>
  <c r="I51"/>
  <c r="J49"/>
  <c r="K87"/>
  <c r="K50"/>
  <c r="O23"/>
  <c r="P67"/>
  <c r="H46"/>
  <c r="L60"/>
  <c r="Q65"/>
  <c r="H73"/>
  <c r="Q63"/>
  <c r="O45"/>
  <c r="K69"/>
  <c r="H37"/>
  <c r="K24"/>
  <c r="P35"/>
  <c r="B83"/>
  <c r="G56"/>
  <c r="G54"/>
  <c r="H15"/>
  <c r="K46"/>
  <c r="B37"/>
  <c r="L30"/>
  <c r="O89"/>
  <c r="N5"/>
  <c r="J43"/>
  <c r="G67"/>
  <c r="K28"/>
  <c r="O37"/>
  <c r="K86"/>
  <c r="N80"/>
  <c r="I15"/>
  <c r="J44"/>
  <c r="I26"/>
  <c r="I5"/>
  <c r="I81"/>
  <c r="P7"/>
  <c r="I54"/>
  <c r="K3"/>
  <c r="N31"/>
  <c r="H87"/>
  <c r="N20"/>
  <c r="J69"/>
  <c r="Q58"/>
  <c r="Q86"/>
  <c r="O93"/>
  <c r="J25"/>
  <c r="G51"/>
  <c r="H38"/>
  <c r="B26"/>
  <c r="B55"/>
  <c r="L58"/>
  <c r="B56"/>
  <c r="N83"/>
  <c r="B4"/>
  <c r="G79"/>
  <c r="B80"/>
  <c r="G86"/>
  <c r="H23"/>
  <c r="K97"/>
  <c r="I42"/>
  <c r="O32"/>
  <c r="I31"/>
  <c r="B86"/>
  <c r="B40"/>
  <c r="H12"/>
  <c r="L67"/>
  <c r="P12"/>
  <c r="B54"/>
  <c r="G88"/>
  <c r="H85"/>
  <c r="B98"/>
  <c r="O71"/>
  <c r="B64"/>
  <c r="J22"/>
  <c r="B27"/>
  <c r="O92"/>
  <c r="H8"/>
  <c r="G48"/>
  <c r="K72"/>
  <c r="P57"/>
  <c r="K45"/>
  <c r="K76"/>
  <c r="Q73"/>
  <c r="B95"/>
  <c r="G10"/>
  <c r="K49"/>
  <c r="O76"/>
  <c r="Q51"/>
  <c r="G37"/>
  <c r="L56"/>
  <c r="O3"/>
  <c r="B90"/>
  <c r="K34"/>
  <c r="G45"/>
  <c r="K85"/>
  <c r="G77"/>
  <c r="J55"/>
  <c r="Q60"/>
  <c r="L74"/>
  <c r="G92"/>
  <c r="G4"/>
  <c r="Q48"/>
  <c r="N44"/>
  <c r="Q98"/>
  <c r="N56"/>
  <c r="N70"/>
  <c r="J93"/>
  <c r="G53"/>
  <c r="G76"/>
  <c r="J54"/>
  <c r="K37"/>
  <c r="L31"/>
  <c r="B15"/>
  <c r="K14"/>
  <c r="O8"/>
  <c r="L63"/>
  <c r="K7"/>
  <c r="H14"/>
  <c r="H67"/>
  <c r="N51"/>
  <c r="Q74"/>
  <c r="B31"/>
  <c r="G87"/>
  <c r="L9"/>
  <c r="O12"/>
  <c r="G2"/>
  <c r="B49"/>
  <c r="K62"/>
  <c r="N72"/>
  <c r="B41"/>
  <c r="J91"/>
  <c r="G28"/>
  <c r="G8"/>
  <c r="B66"/>
  <c r="L78"/>
  <c r="Q77"/>
  <c r="G83"/>
  <c r="P70"/>
  <c r="L57"/>
  <c r="O31"/>
  <c r="J58"/>
  <c r="P11"/>
  <c r="O56"/>
  <c r="L72"/>
  <c r="I19"/>
  <c r="G38"/>
  <c r="N10"/>
  <c r="G63"/>
  <c r="K93"/>
  <c r="Q66"/>
  <c r="J24"/>
  <c r="H68"/>
  <c r="O87"/>
  <c r="K63"/>
  <c r="P17"/>
  <c r="P16"/>
  <c r="J20"/>
  <c r="J37"/>
  <c r="K6"/>
  <c r="P28"/>
  <c r="N85"/>
  <c r="N37"/>
  <c r="K22"/>
  <c r="B20"/>
  <c r="H94"/>
  <c r="L80"/>
  <c r="L24"/>
  <c r="I53"/>
  <c r="Q96"/>
  <c r="G47"/>
  <c r="J85"/>
  <c r="H97"/>
  <c r="N27"/>
  <c r="H31"/>
  <c r="I61"/>
  <c r="P93"/>
  <c r="K77"/>
  <c r="J16"/>
  <c r="P42"/>
  <c r="Q93"/>
  <c r="J94"/>
  <c r="K18"/>
  <c r="B36"/>
  <c r="O40"/>
  <c r="G44"/>
  <c r="P43"/>
  <c r="Q97"/>
  <c r="N57"/>
  <c r="J38"/>
  <c r="I92"/>
  <c r="H7"/>
  <c r="J4"/>
  <c r="O77"/>
  <c r="O75"/>
  <c r="I32"/>
  <c r="K16"/>
  <c r="O84"/>
  <c r="Q87"/>
  <c r="P62"/>
  <c r="O86"/>
  <c r="N96"/>
  <c r="B52"/>
  <c r="O51"/>
  <c r="J27"/>
  <c r="N67"/>
  <c r="J60"/>
  <c r="G30"/>
  <c r="H41"/>
  <c r="L32"/>
  <c r="Q16"/>
  <c r="B29"/>
  <c r="K91"/>
  <c r="B87"/>
  <c r="J79"/>
  <c r="O83"/>
  <c r="N92"/>
  <c r="K53"/>
  <c r="J77"/>
  <c r="B8"/>
  <c r="I3"/>
  <c r="B10"/>
  <c r="G21"/>
  <c r="L79"/>
  <c r="Q3"/>
  <c r="I73"/>
  <c r="H90"/>
  <c r="K32"/>
  <c r="I55"/>
  <c r="P29"/>
  <c r="P9"/>
  <c r="J66"/>
  <c r="Q14"/>
  <c r="J62"/>
  <c r="L87"/>
  <c r="I8"/>
  <c r="N73"/>
  <c r="N39"/>
  <c r="P38"/>
  <c r="P48"/>
  <c r="I21"/>
  <c r="L22"/>
  <c r="G82"/>
  <c r="H65"/>
  <c r="I95"/>
  <c r="B57"/>
  <c r="J17"/>
  <c r="Q75"/>
  <c r="J83"/>
  <c r="B96"/>
  <c r="J98"/>
  <c r="P88"/>
  <c r="H22"/>
  <c r="Q82"/>
  <c r="I23"/>
  <c r="G35"/>
  <c r="B92"/>
  <c r="H93"/>
  <c r="P73"/>
  <c r="I49"/>
  <c r="J13"/>
  <c r="Q38"/>
  <c r="I58"/>
  <c r="P82"/>
  <c r="K38"/>
  <c r="I44"/>
  <c r="P53"/>
  <c r="I13"/>
  <c r="J28"/>
  <c r="N75"/>
  <c r="N53"/>
  <c r="G26"/>
  <c r="Q40"/>
  <c r="G81"/>
  <c r="J86"/>
  <c r="N30"/>
  <c r="L43"/>
  <c r="L53"/>
  <c r="J34"/>
  <c r="B69"/>
  <c r="J73"/>
  <c r="P61"/>
  <c r="J56"/>
  <c r="J7"/>
  <c r="P13"/>
  <c r="O88"/>
  <c r="I85"/>
  <c r="H78"/>
  <c r="O20"/>
  <c r="O73"/>
  <c r="Q18"/>
  <c r="K88"/>
  <c r="P51"/>
  <c r="B93"/>
  <c r="B9"/>
  <c r="Q11"/>
  <c r="O63"/>
  <c r="N88"/>
  <c r="B68"/>
  <c r="L4"/>
  <c r="O90"/>
  <c r="N22"/>
  <c r="G17"/>
  <c r="B53"/>
  <c r="G71"/>
  <c r="I50"/>
  <c r="G68"/>
  <c r="B71"/>
  <c r="K66"/>
  <c r="Q28"/>
  <c r="N35"/>
  <c r="G84"/>
  <c r="J40"/>
  <c r="P78"/>
  <c r="B25"/>
  <c r="I30"/>
  <c r="K55"/>
  <c r="N17"/>
  <c r="P24"/>
  <c r="I24"/>
  <c r="H6"/>
  <c r="B39"/>
  <c r="Q95"/>
  <c r="N49"/>
  <c r="Q27"/>
  <c r="Q67"/>
  <c r="O58"/>
  <c r="L90"/>
  <c r="N29"/>
  <c r="P89"/>
  <c r="H62"/>
  <c r="Q17"/>
  <c r="G25"/>
  <c r="B19"/>
  <c r="H77"/>
  <c r="C1"/>
  <c r="J36"/>
  <c r="H86"/>
  <c r="H4"/>
  <c r="H59"/>
  <c r="N82"/>
  <c r="I69"/>
  <c r="P81"/>
  <c r="H3"/>
  <c r="H36"/>
  <c r="K31"/>
  <c r="K4"/>
  <c r="H21"/>
  <c r="B28"/>
  <c r="K90"/>
  <c r="H96"/>
  <c r="L84"/>
  <c r="J96"/>
  <c r="L36"/>
  <c r="K56"/>
  <c r="L11"/>
  <c r="I4"/>
  <c r="G40"/>
  <c r="J88"/>
  <c r="Q49"/>
  <c r="G5"/>
  <c r="Q46"/>
  <c r="Q4"/>
  <c r="O27"/>
  <c r="L25"/>
  <c r="I62"/>
  <c r="Q94"/>
  <c r="I6"/>
  <c r="G94"/>
  <c r="N89"/>
  <c r="L66"/>
  <c r="J6"/>
  <c r="Q64"/>
  <c r="B78"/>
  <c r="P15"/>
  <c r="B3"/>
  <c r="K81"/>
  <c r="J84"/>
  <c r="L18"/>
  <c r="L50"/>
  <c r="B84"/>
  <c r="N95"/>
  <c r="P85"/>
  <c r="O13"/>
  <c r="K68"/>
  <c r="J92"/>
  <c r="J10"/>
  <c r="P71"/>
  <c r="J67"/>
  <c r="I94"/>
  <c r="H79"/>
  <c r="L61"/>
  <c r="O95"/>
  <c r="G59"/>
  <c r="L68"/>
  <c r="B5"/>
  <c r="K57"/>
  <c r="P59"/>
  <c r="K40"/>
  <c r="L49"/>
  <c r="O30"/>
  <c r="H43"/>
  <c r="J52"/>
  <c r="G57"/>
  <c r="B65"/>
  <c r="O11"/>
  <c r="H13"/>
  <c r="Q54"/>
  <c r="I41"/>
  <c r="O50"/>
  <c r="G50"/>
  <c r="O66"/>
  <c r="J53"/>
  <c r="K75"/>
  <c r="I20"/>
  <c r="J50"/>
  <c r="N86"/>
  <c r="O79"/>
  <c r="Q19"/>
  <c r="Q13"/>
  <c r="I93"/>
  <c r="G19"/>
  <c r="G73"/>
  <c r="O17"/>
  <c r="H81"/>
  <c r="L71"/>
  <c r="J72"/>
  <c r="P27"/>
  <c r="I90"/>
  <c r="N94"/>
  <c r="Q15"/>
  <c r="L82"/>
  <c r="J18"/>
  <c r="K17"/>
  <c r="K65"/>
  <c r="N7"/>
  <c r="Q59"/>
  <c r="J31"/>
  <c r="P37"/>
  <c r="G72"/>
  <c r="N13"/>
  <c r="O52"/>
  <c r="N59"/>
  <c r="I66"/>
  <c r="Q30"/>
  <c r="O64"/>
  <c r="P77"/>
  <c r="G65"/>
  <c r="P5"/>
  <c r="J29"/>
  <c r="I45"/>
  <c r="O26"/>
  <c r="L37"/>
  <c r="B70"/>
  <c r="H91"/>
  <c r="H82"/>
  <c r="L91"/>
  <c r="O38"/>
  <c r="P83"/>
  <c r="H84"/>
  <c r="N8"/>
  <c r="G98"/>
  <c r="B91"/>
  <c r="K96"/>
  <c r="O7"/>
  <c r="K74"/>
  <c r="G58"/>
  <c r="K35"/>
  <c r="B74"/>
  <c r="P68"/>
  <c r="N18"/>
  <c r="P39"/>
  <c r="B89"/>
  <c r="L26"/>
  <c r="P52"/>
  <c r="N84"/>
  <c r="H9"/>
  <c r="N28"/>
  <c r="I35"/>
  <c r="H83"/>
  <c r="I64"/>
  <c r="G7"/>
  <c r="N66"/>
  <c r="B73"/>
  <c r="H11"/>
  <c r="N58"/>
  <c r="G66"/>
  <c r="J26"/>
  <c r="L70"/>
  <c r="L10"/>
  <c r="H18"/>
  <c r="L6"/>
  <c r="J15"/>
  <c r="I89"/>
  <c r="I83"/>
  <c r="B6"/>
  <c r="N26"/>
  <c r="N74"/>
  <c r="G75"/>
  <c r="J68"/>
  <c r="B46"/>
  <c r="O4"/>
  <c r="Q45"/>
  <c r="B62"/>
  <c r="I48"/>
  <c r="L5"/>
  <c r="O57"/>
  <c r="G20"/>
  <c r="K21"/>
  <c r="H51"/>
  <c r="B50"/>
  <c r="K42"/>
  <c r="P96"/>
  <c r="L27"/>
  <c r="K79"/>
  <c r="L52"/>
  <c r="I9"/>
  <c r="H98"/>
  <c r="G74"/>
  <c r="P19"/>
  <c r="G90"/>
  <c r="B13"/>
  <c r="I63"/>
  <c r="Q47"/>
  <c r="B72"/>
  <c r="G69"/>
  <c r="N43"/>
  <c r="O16"/>
  <c r="O15"/>
  <c r="K48"/>
  <c r="L94"/>
  <c r="L76"/>
  <c r="O35"/>
  <c r="O62"/>
  <c r="N12"/>
  <c r="I98"/>
  <c r="G39"/>
  <c r="G95"/>
  <c r="L33"/>
  <c r="K13"/>
  <c r="B82"/>
  <c r="Q68"/>
  <c r="G24"/>
  <c r="K5"/>
  <c r="H74"/>
  <c r="H44"/>
  <c r="P32"/>
  <c r="J82"/>
  <c r="J12"/>
  <c r="J64"/>
  <c r="P80"/>
  <c r="K92"/>
  <c r="G91"/>
  <c r="K8"/>
  <c r="P69"/>
  <c r="K83"/>
  <c r="L34"/>
  <c r="I87"/>
  <c r="P50"/>
  <c r="L73"/>
  <c r="E1"/>
  <c r="H52"/>
  <c r="O53"/>
  <c r="H53"/>
  <c r="O91"/>
  <c r="N16"/>
  <c r="O39"/>
  <c r="L85"/>
  <c r="Q26"/>
  <c r="N32"/>
  <c r="R32" l="1"/>
  <c r="R16"/>
  <c r="M87"/>
  <c r="D82"/>
  <c r="F82"/>
  <c r="E82"/>
  <c r="C82"/>
  <c r="M98"/>
  <c r="R12"/>
  <c r="R43"/>
  <c r="E72"/>
  <c r="D72"/>
  <c r="F72"/>
  <c r="C72"/>
  <c r="M63"/>
  <c r="D13"/>
  <c r="C13"/>
  <c r="E13"/>
  <c r="F13"/>
  <c r="M9"/>
  <c r="F50"/>
  <c r="E50"/>
  <c r="C50"/>
  <c r="D50"/>
  <c r="M48"/>
  <c r="F62"/>
  <c r="E62"/>
  <c r="D62"/>
  <c r="C62"/>
  <c r="F46"/>
  <c r="E46"/>
  <c r="D46"/>
  <c r="C46"/>
  <c r="R74"/>
  <c r="R26"/>
  <c r="D6"/>
  <c r="F6"/>
  <c r="E6"/>
  <c r="C6"/>
  <c r="M83"/>
  <c r="M89"/>
  <c r="R58"/>
  <c r="D73"/>
  <c r="E73"/>
  <c r="F73"/>
  <c r="C73"/>
  <c r="R66"/>
  <c r="M64"/>
  <c r="M35"/>
  <c r="R28"/>
  <c r="R84"/>
  <c r="C89"/>
  <c r="F89"/>
  <c r="E89"/>
  <c r="D89"/>
  <c r="R18"/>
  <c r="E74"/>
  <c r="C74"/>
  <c r="F74"/>
  <c r="D74"/>
  <c r="D91"/>
  <c r="E91"/>
  <c r="C91"/>
  <c r="F91"/>
  <c r="R8"/>
  <c r="F70"/>
  <c r="D70"/>
  <c r="C70"/>
  <c r="E70"/>
  <c r="M45"/>
  <c r="M66"/>
  <c r="R59"/>
  <c r="R13"/>
  <c r="R7"/>
  <c r="R94"/>
  <c r="M90"/>
  <c r="M93"/>
  <c r="R86"/>
  <c r="M20"/>
  <c r="M41"/>
  <c r="D65"/>
  <c r="C65"/>
  <c r="E65"/>
  <c r="F65"/>
  <c r="F5"/>
  <c r="E5"/>
  <c r="D5"/>
  <c r="C5"/>
  <c r="M94"/>
  <c r="R95"/>
  <c r="D84"/>
  <c r="F84"/>
  <c r="E84"/>
  <c r="C84"/>
  <c r="F3"/>
  <c r="E3"/>
  <c r="C3"/>
  <c r="B99"/>
  <c r="D3"/>
  <c r="F78"/>
  <c r="D78"/>
  <c r="C78"/>
  <c r="E78"/>
  <c r="R89"/>
  <c r="M6"/>
  <c r="M62"/>
  <c r="M4"/>
  <c r="F28"/>
  <c r="C28"/>
  <c r="D28"/>
  <c r="E28"/>
  <c r="H99"/>
  <c r="M69"/>
  <c r="R82"/>
  <c r="D19"/>
  <c r="F19"/>
  <c r="E19"/>
  <c r="C19"/>
  <c r="R29"/>
  <c r="R49"/>
  <c r="E39"/>
  <c r="C39"/>
  <c r="D39"/>
  <c r="F39"/>
  <c r="M24"/>
  <c r="R17"/>
  <c r="M30"/>
  <c r="E25"/>
  <c r="C25"/>
  <c r="D25"/>
  <c r="F25"/>
  <c r="R35"/>
  <c r="D71"/>
  <c r="F71"/>
  <c r="E71"/>
  <c r="C71"/>
  <c r="M50"/>
  <c r="C53"/>
  <c r="D53"/>
  <c r="F53"/>
  <c r="E53"/>
  <c r="R22"/>
  <c r="D68"/>
  <c r="F68"/>
  <c r="E68"/>
  <c r="C68"/>
  <c r="R88"/>
  <c r="C9"/>
  <c r="E9"/>
  <c r="D9"/>
  <c r="F9"/>
  <c r="D93"/>
  <c r="F93"/>
  <c r="C93"/>
  <c r="E93"/>
  <c r="M85"/>
  <c r="F69"/>
  <c r="C69"/>
  <c r="D69"/>
  <c r="E69"/>
  <c r="R30"/>
  <c r="R53"/>
  <c r="R75"/>
  <c r="M13"/>
  <c r="M44"/>
  <c r="M58"/>
  <c r="M49"/>
  <c r="E92"/>
  <c r="F92"/>
  <c r="D92"/>
  <c r="C92"/>
  <c r="M23"/>
  <c r="D96"/>
  <c r="E96"/>
  <c r="C96"/>
  <c r="F96"/>
  <c r="E57"/>
  <c r="D57"/>
  <c r="C57"/>
  <c r="F57"/>
  <c r="M95"/>
  <c r="M21"/>
  <c r="R39"/>
  <c r="R73"/>
  <c r="M8"/>
  <c r="M55"/>
  <c r="M73"/>
  <c r="Q99"/>
  <c r="E10"/>
  <c r="F10"/>
  <c r="C10"/>
  <c r="D10"/>
  <c r="I99"/>
  <c r="M3"/>
  <c r="C8"/>
  <c r="D8"/>
  <c r="E8"/>
  <c r="F8"/>
  <c r="R92"/>
  <c r="C87"/>
  <c r="E87"/>
  <c r="F87"/>
  <c r="D87"/>
  <c r="C29"/>
  <c r="D29"/>
  <c r="F29"/>
  <c r="E29"/>
  <c r="R67"/>
  <c r="D52"/>
  <c r="F52"/>
  <c r="C52"/>
  <c r="E52"/>
  <c r="R96"/>
  <c r="M32"/>
  <c r="M92"/>
  <c r="R57"/>
  <c r="C36"/>
  <c r="E36"/>
  <c r="F36"/>
  <c r="D36"/>
  <c r="M61"/>
  <c r="R27"/>
  <c r="M53"/>
  <c r="F20"/>
  <c r="C20"/>
  <c r="D20"/>
  <c r="E20"/>
  <c r="R37"/>
  <c r="R85"/>
  <c r="R10"/>
  <c r="M19"/>
  <c r="C66"/>
  <c r="E66"/>
  <c r="D66"/>
  <c r="F66"/>
  <c r="D41"/>
  <c r="F41"/>
  <c r="C41"/>
  <c r="E41"/>
  <c r="R72"/>
  <c r="C49"/>
  <c r="D49"/>
  <c r="E49"/>
  <c r="F49"/>
  <c r="D31"/>
  <c r="F31"/>
  <c r="E31"/>
  <c r="C31"/>
  <c r="R51"/>
  <c r="D15"/>
  <c r="E15"/>
  <c r="F15"/>
  <c r="C15"/>
  <c r="R70"/>
  <c r="R56"/>
  <c r="R44"/>
  <c r="D90"/>
  <c r="F90"/>
  <c r="E90"/>
  <c r="C90"/>
  <c r="O99"/>
  <c r="C95"/>
  <c r="E95"/>
  <c r="F95"/>
  <c r="D95"/>
  <c r="E27"/>
  <c r="F27"/>
  <c r="C27"/>
  <c r="D27"/>
  <c r="D64"/>
  <c r="C64"/>
  <c r="E64"/>
  <c r="F64"/>
  <c r="E98"/>
  <c r="C98"/>
  <c r="F98"/>
  <c r="D98"/>
  <c r="C54"/>
  <c r="F54"/>
  <c r="E54"/>
  <c r="D54"/>
  <c r="C40"/>
  <c r="F40"/>
  <c r="D40"/>
  <c r="E40"/>
  <c r="C86"/>
  <c r="D86"/>
  <c r="E86"/>
  <c r="F86"/>
  <c r="M31"/>
  <c r="M42"/>
  <c r="D80"/>
  <c r="F80"/>
  <c r="C80"/>
  <c r="E80"/>
  <c r="D4"/>
  <c r="C4"/>
  <c r="F4"/>
  <c r="E4"/>
  <c r="R83"/>
  <c r="D56"/>
  <c r="C56"/>
  <c r="F56"/>
  <c r="E56"/>
  <c r="C55"/>
  <c r="D55"/>
  <c r="F55"/>
  <c r="E55"/>
  <c r="D26"/>
  <c r="C26"/>
  <c r="E26"/>
  <c r="F26"/>
  <c r="R20"/>
  <c r="R31"/>
  <c r="K99"/>
  <c r="M54"/>
  <c r="M81"/>
  <c r="M5"/>
  <c r="M26"/>
  <c r="M15"/>
  <c r="R80"/>
  <c r="R5"/>
  <c r="E37"/>
  <c r="C37"/>
  <c r="F37"/>
  <c r="D37"/>
  <c r="F83"/>
  <c r="D83"/>
  <c r="C83"/>
  <c r="E83"/>
  <c r="M51"/>
  <c r="M78"/>
  <c r="M68"/>
  <c r="R79"/>
  <c r="R46"/>
  <c r="R15"/>
  <c r="E30"/>
  <c r="C30"/>
  <c r="F30"/>
  <c r="D30"/>
  <c r="M18"/>
  <c r="M65"/>
  <c r="M70"/>
  <c r="M11"/>
  <c r="M16"/>
  <c r="R54"/>
  <c r="M82"/>
  <c r="R9"/>
  <c r="M12"/>
  <c r="C94"/>
  <c r="D94"/>
  <c r="F94"/>
  <c r="E94"/>
  <c r="D17"/>
  <c r="C17"/>
  <c r="F17"/>
  <c r="E17"/>
  <c r="M60"/>
  <c r="R63"/>
  <c r="R50"/>
  <c r="M47"/>
  <c r="M97"/>
  <c r="C43"/>
  <c r="F43"/>
  <c r="E43"/>
  <c r="D43"/>
  <c r="M40"/>
  <c r="R62"/>
  <c r="E48"/>
  <c r="D48"/>
  <c r="F48"/>
  <c r="C48"/>
  <c r="E77"/>
  <c r="F77"/>
  <c r="D77"/>
  <c r="C77"/>
  <c r="M36"/>
  <c r="D67"/>
  <c r="C67"/>
  <c r="E67"/>
  <c r="F67"/>
  <c r="F75"/>
  <c r="C75"/>
  <c r="E75"/>
  <c r="D75"/>
  <c r="M33"/>
  <c r="C51"/>
  <c r="E51"/>
  <c r="D51"/>
  <c r="F51"/>
  <c r="R11"/>
  <c r="D76"/>
  <c r="C76"/>
  <c r="E76"/>
  <c r="F76"/>
  <c r="R6"/>
  <c r="M86"/>
  <c r="D32"/>
  <c r="E32"/>
  <c r="C32"/>
  <c r="F32"/>
  <c r="E23"/>
  <c r="C23"/>
  <c r="D23"/>
  <c r="F23"/>
  <c r="L99"/>
  <c r="M57"/>
  <c r="E7"/>
  <c r="D7"/>
  <c r="C7"/>
  <c r="F7"/>
  <c r="P99"/>
  <c r="D85"/>
  <c r="C85"/>
  <c r="F85"/>
  <c r="E85"/>
  <c r="M17"/>
  <c r="D58"/>
  <c r="C58"/>
  <c r="F58"/>
  <c r="E58"/>
  <c r="C61"/>
  <c r="D61"/>
  <c r="F61"/>
  <c r="E61"/>
  <c r="R81"/>
  <c r="D35"/>
  <c r="F35"/>
  <c r="E35"/>
  <c r="C35"/>
  <c r="R90"/>
  <c r="E11"/>
  <c r="C11"/>
  <c r="D11"/>
  <c r="F11"/>
  <c r="E16"/>
  <c r="C16"/>
  <c r="D16"/>
  <c r="F16"/>
  <c r="C60"/>
  <c r="F60"/>
  <c r="E60"/>
  <c r="D60"/>
  <c r="R48"/>
  <c r="D34"/>
  <c r="C34"/>
  <c r="E34"/>
  <c r="F34"/>
  <c r="M80"/>
  <c r="M10"/>
  <c r="M59"/>
  <c r="M34"/>
  <c r="M25"/>
  <c r="M22"/>
  <c r="C97"/>
  <c r="E97"/>
  <c r="D97"/>
  <c r="F97"/>
  <c r="M72"/>
  <c r="R97"/>
  <c r="D18"/>
  <c r="F18"/>
  <c r="C18"/>
  <c r="E18"/>
  <c r="R71"/>
  <c r="R25"/>
  <c r="M29"/>
  <c r="R93"/>
  <c r="R14"/>
  <c r="D14"/>
  <c r="F14"/>
  <c r="E14"/>
  <c r="C14"/>
  <c r="E59"/>
  <c r="F59"/>
  <c r="D59"/>
  <c r="C59"/>
  <c r="F21"/>
  <c r="C21"/>
  <c r="D21"/>
  <c r="E21"/>
  <c r="F88"/>
  <c r="D88"/>
  <c r="C88"/>
  <c r="E88"/>
  <c r="M14"/>
  <c r="M27"/>
  <c r="R21"/>
  <c r="R36"/>
  <c r="E42"/>
  <c r="F42"/>
  <c r="D42"/>
  <c r="C42"/>
  <c r="M75"/>
  <c r="R33"/>
  <c r="R60"/>
  <c r="F33"/>
  <c r="D33"/>
  <c r="E33"/>
  <c r="C33"/>
  <c r="M76"/>
  <c r="M38"/>
  <c r="M56"/>
  <c r="C44"/>
  <c r="F44"/>
  <c r="D44"/>
  <c r="E44"/>
  <c r="R45"/>
  <c r="R52"/>
  <c r="R23"/>
  <c r="N99"/>
  <c r="R3"/>
  <c r="M46"/>
  <c r="R40"/>
  <c r="D45"/>
  <c r="F45"/>
  <c r="E45"/>
  <c r="C45"/>
  <c r="M37"/>
  <c r="M74"/>
  <c r="R91"/>
  <c r="R76"/>
  <c r="R24"/>
  <c r="F38"/>
  <c r="D38"/>
  <c r="E38"/>
  <c r="C38"/>
  <c r="M28"/>
  <c r="R69"/>
  <c r="J99"/>
  <c r="M39"/>
  <c r="R98"/>
  <c r="R55"/>
  <c r="R47"/>
  <c r="R41"/>
  <c r="R34"/>
  <c r="E22"/>
  <c r="C22"/>
  <c r="F22"/>
  <c r="D22"/>
  <c r="R77"/>
  <c r="M7"/>
  <c r="M43"/>
  <c r="M77"/>
  <c r="R4"/>
  <c r="M52"/>
  <c r="R78"/>
  <c r="R64"/>
  <c r="E24"/>
  <c r="D24"/>
  <c r="F24"/>
  <c r="C24"/>
  <c r="M84"/>
  <c r="C79"/>
  <c r="E79"/>
  <c r="D79"/>
  <c r="F79"/>
  <c r="E47"/>
  <c r="C47"/>
  <c r="F47"/>
  <c r="D47"/>
  <c r="M71"/>
  <c r="M67"/>
  <c r="C63"/>
  <c r="E63"/>
  <c r="D63"/>
  <c r="F63"/>
  <c r="R87"/>
  <c r="G99"/>
  <c r="F12"/>
  <c r="E12"/>
  <c r="C12"/>
  <c r="D12"/>
  <c r="R68"/>
  <c r="M96"/>
  <c r="R42"/>
  <c r="R65"/>
  <c r="M79"/>
  <c r="R61"/>
  <c r="M88"/>
  <c r="C81"/>
  <c r="D81"/>
  <c r="E81"/>
  <c r="F81"/>
  <c r="R19"/>
  <c r="R38"/>
  <c r="M91"/>
  <c r="T20" i="73"/>
  <c r="R21"/>
  <c r="D21" i="29" s="1"/>
  <c r="Q21" i="73"/>
  <c r="D21" i="26" s="1"/>
  <c r="S21" i="73"/>
  <c r="D21" i="28" s="1"/>
  <c r="P21" i="73"/>
  <c r="D21" i="24" s="1"/>
  <c r="K19" i="65"/>
  <c r="F20"/>
  <c r="F99" i="78" l="1"/>
  <c r="C99"/>
  <c r="M99"/>
  <c r="E99"/>
  <c r="D99"/>
  <c r="R99"/>
  <c r="T21" i="73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CV4"/>
  <c r="BM62"/>
  <c r="AY70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DH28" s="1"/>
  <c r="D28" i="40" s="1"/>
  <c r="BT28" i="54"/>
  <c r="AR32"/>
  <c r="DF32" s="1"/>
  <c r="B32" i="40" s="1"/>
  <c r="BF32" i="54"/>
  <c r="BT32"/>
  <c r="BM40"/>
  <c r="BF56"/>
  <c r="BY46"/>
  <c r="AR51"/>
  <c r="DF51" s="1"/>
  <c r="B51" i="40" s="1"/>
  <c r="AY51" i="54"/>
  <c r="DG51" s="1"/>
  <c r="C51" i="40" s="1"/>
  <c r="BY58" i="54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DG37" s="1"/>
  <c r="C37" i="40" s="1"/>
  <c r="BT37" i="54"/>
  <c r="DJ37" s="1"/>
  <c r="F37" i="40" s="1"/>
  <c r="BM56" i="54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DG27" s="1"/>
  <c r="C27" i="40" s="1"/>
  <c r="AR31" i="54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DI22" s="1"/>
  <c r="E22" i="40" s="1"/>
  <c r="BY25" i="54"/>
  <c r="DA25"/>
  <c r="AR26"/>
  <c r="DF26" s="1"/>
  <c r="B26" i="40" s="1"/>
  <c r="BF26" i="54"/>
  <c r="DH26" s="1"/>
  <c r="D26" i="40" s="1"/>
  <c r="BM26" i="54"/>
  <c r="DI26" s="1"/>
  <c r="E26" i="40" s="1"/>
  <c r="BY29" i="54"/>
  <c r="DA29"/>
  <c r="AY30"/>
  <c r="BM30"/>
  <c r="AR34"/>
  <c r="DF34" s="1"/>
  <c r="B34" i="40" s="1"/>
  <c r="AY34" i="54"/>
  <c r="BF34"/>
  <c r="DH34" s="1"/>
  <c r="D34" i="40" s="1"/>
  <c r="BM34" i="54"/>
  <c r="DI34" s="1"/>
  <c r="E34" i="40" s="1"/>
  <c r="AY35" i="54"/>
  <c r="BF35"/>
  <c r="DH35" s="1"/>
  <c r="D35" i="40" s="1"/>
  <c r="CO36" i="54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DG66" s="1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DH5" s="1"/>
  <c r="D5" i="40" s="1"/>
  <c r="BT5" i="54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DJ38" s="1"/>
  <c r="F38" i="40" s="1"/>
  <c r="DH41" i="54"/>
  <c r="D41" i="40" s="1"/>
  <c r="BT41" i="54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J66" s="1"/>
  <c r="F66" i="40" s="1"/>
  <c r="DA68" i="54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BT69"/>
  <c r="DJ69" s="1"/>
  <c r="F69" i="40" s="1"/>
  <c r="BT72" i="54"/>
  <c r="BT78"/>
  <c r="CZ78"/>
  <c r="BT81"/>
  <c r="DJ81" s="1"/>
  <c r="F81" i="40" s="1"/>
  <c r="BT83" i="54"/>
  <c r="BT86"/>
  <c r="BT89"/>
  <c r="BT93"/>
  <c r="DJ93" s="1"/>
  <c r="F93" i="40" s="1"/>
  <c r="BT95" i="54"/>
  <c r="BT4"/>
  <c r="BT7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A32"/>
  <c r="BT36"/>
  <c r="BT44"/>
  <c r="BT49"/>
  <c r="BT53"/>
  <c r="DJ53" s="1"/>
  <c r="F53" i="40" s="1"/>
  <c r="BT55" i="54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DI11" s="1"/>
  <c r="E11" i="40" s="1"/>
  <c r="BM13" i="54"/>
  <c r="DI13" s="1"/>
  <c r="E13" i="40" s="1"/>
  <c r="BM19" i="54"/>
  <c r="DI19" s="1"/>
  <c r="E19" i="40" s="1"/>
  <c r="CT21" i="54"/>
  <c r="BM23"/>
  <c r="DI23" s="1"/>
  <c r="E23" i="40" s="1"/>
  <c r="BM27" i="54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DI97" s="1"/>
  <c r="E97" i="40" s="1"/>
  <c r="BM35" i="54"/>
  <c r="DI35" s="1"/>
  <c r="E35" i="40" s="1"/>
  <c r="BM38" i="54"/>
  <c r="DI38" s="1"/>
  <c r="E38" i="40" s="1"/>
  <c r="BM41" i="54"/>
  <c r="DI41" s="1"/>
  <c r="E41" i="40" s="1"/>
  <c r="BM43" i="54"/>
  <c r="DI43" s="1"/>
  <c r="E43" i="40" s="1"/>
  <c r="BM48" i="54"/>
  <c r="DI48" s="1"/>
  <c r="E48" i="40" s="1"/>
  <c r="CU49" i="54"/>
  <c r="BM57"/>
  <c r="DI57" s="1"/>
  <c r="E57" i="40" s="1"/>
  <c r="BM65" i="54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BM12"/>
  <c r="DI12" s="1"/>
  <c r="E12" i="40" s="1"/>
  <c r="BM15" i="54"/>
  <c r="BM17"/>
  <c r="DI17" s="1"/>
  <c r="E17" i="40" s="1"/>
  <c r="BM25" i="54"/>
  <c r="BM29"/>
  <c r="BM33"/>
  <c r="BM81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DH9" s="1"/>
  <c r="D9" i="40" s="1"/>
  <c r="BF23" i="54"/>
  <c r="BF27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DH68" s="1"/>
  <c r="D68" i="40" s="1"/>
  <c r="BF71" i="54"/>
  <c r="BF81"/>
  <c r="DH81" s="1"/>
  <c r="D81" i="40" s="1"/>
  <c r="BF83" i="54"/>
  <c r="BF86"/>
  <c r="DH86" s="1"/>
  <c r="D86" i="40" s="1"/>
  <c r="BF88" i="54"/>
  <c r="BF91"/>
  <c r="BF92"/>
  <c r="DH92" s="1"/>
  <c r="D92" i="40" s="1"/>
  <c r="DJ92" i="54"/>
  <c r="F92" i="40" s="1"/>
  <c r="BF97" i="54"/>
  <c r="DH97" s="1"/>
  <c r="D97" i="40" s="1"/>
  <c r="BF17" i="54"/>
  <c r="DH17" s="1"/>
  <c r="D17" i="40" s="1"/>
  <c r="BF30" i="54"/>
  <c r="DJ34"/>
  <c r="F34" i="40" s="1"/>
  <c r="BF49" i="54"/>
  <c r="BF4"/>
  <c r="BF6"/>
  <c r="DI6"/>
  <c r="E6" i="40" s="1"/>
  <c r="BF8" i="54"/>
  <c r="BF10"/>
  <c r="DH10" s="1"/>
  <c r="D10" i="40" s="1"/>
  <c r="BF25" i="54"/>
  <c r="DH25" s="1"/>
  <c r="D25" i="40" s="1"/>
  <c r="BF29" i="54"/>
  <c r="DH29" s="1"/>
  <c r="D29" i="40" s="1"/>
  <c r="BF33" i="54"/>
  <c r="BF37"/>
  <c r="DH37" s="1"/>
  <c r="D37" i="40" s="1"/>
  <c r="BF48" i="54"/>
  <c r="DH48" s="1"/>
  <c r="D48" i="40" s="1"/>
  <c r="BF55" i="54"/>
  <c r="BF60"/>
  <c r="BF63"/>
  <c r="DH63" s="1"/>
  <c r="D63" i="40" s="1"/>
  <c r="BF65" i="54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H67" s="1"/>
  <c r="D67" i="40" s="1"/>
  <c r="DJ67" i="54"/>
  <c r="F67" i="40" s="1"/>
  <c r="BF69" i="54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H93" s="1"/>
  <c r="D93" i="40" s="1"/>
  <c r="DI93" i="54"/>
  <c r="E93" i="40" s="1"/>
  <c r="BF95" i="54"/>
  <c r="BF98"/>
  <c r="DH98" s="1"/>
  <c r="D98" i="40" s="1"/>
  <c r="AY4" i="54"/>
  <c r="AY6"/>
  <c r="AY8"/>
  <c r="AY9"/>
  <c r="DG9" s="1"/>
  <c r="C9" i="40" s="1"/>
  <c r="AY15" i="54"/>
  <c r="DI15"/>
  <c r="E15" i="40" s="1"/>
  <c r="DJ15" i="54"/>
  <c r="F15" i="40" s="1"/>
  <c r="AY17" i="54"/>
  <c r="AY19"/>
  <c r="DG19" s="1"/>
  <c r="C19" i="40" s="1"/>
  <c r="DJ19" i="54"/>
  <c r="F19" i="40" s="1"/>
  <c r="AY29" i="54"/>
  <c r="DG29" s="1"/>
  <c r="C29" i="40" s="1"/>
  <c r="DI29" i="54"/>
  <c r="E29" i="40" s="1"/>
  <c r="AY32" i="54"/>
  <c r="DG32" s="1"/>
  <c r="C32" i="40" s="1"/>
  <c r="DH32" i="54"/>
  <c r="D32" i="40" s="1"/>
  <c r="AY40" i="54"/>
  <c r="CE40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AY72" i="54"/>
  <c r="DJ72"/>
  <c r="F72" i="40" s="1"/>
  <c r="AY79" i="54"/>
  <c r="DG79" s="1"/>
  <c r="C79" i="40" s="1"/>
  <c r="DI79" i="54"/>
  <c r="E79" i="40" s="1"/>
  <c r="AY81" i="54"/>
  <c r="AY83"/>
  <c r="DG83" s="1"/>
  <c r="C83" i="40" s="1"/>
  <c r="AY86" i="54"/>
  <c r="AY95"/>
  <c r="AY97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J70"/>
  <c r="F70" i="40" s="1"/>
  <c r="CE77" i="54"/>
  <c r="DJ80"/>
  <c r="F80" i="40" s="1"/>
  <c r="CE93" i="54"/>
  <c r="AY10"/>
  <c r="DG10" s="1"/>
  <c r="C10" i="40" s="1"/>
  <c r="AY56" i="54"/>
  <c r="DG56" s="1"/>
  <c r="C56" i="40" s="1"/>
  <c r="DH78" i="54"/>
  <c r="D78" i="40" s="1"/>
  <c r="AY89" i="54"/>
  <c r="CE89"/>
  <c r="AY91"/>
  <c r="AY92"/>
  <c r="DG92" s="1"/>
  <c r="C92" i="40" s="1"/>
  <c r="AY94" i="54"/>
  <c r="AV99"/>
  <c r="DH4"/>
  <c r="D4" i="40" s="1"/>
  <c r="AY18" i="54"/>
  <c r="AY3"/>
  <c r="DG3" s="1"/>
  <c r="C3" i="40" s="1"/>
  <c r="CF8" i="54"/>
  <c r="AY11"/>
  <c r="DG11" s="1"/>
  <c r="C11" i="40" s="1"/>
  <c r="AY13" i="54"/>
  <c r="DH16"/>
  <c r="D16" i="40" s="1"/>
  <c r="DI16" i="54"/>
  <c r="E16" i="40" s="1"/>
  <c r="AY21" i="54"/>
  <c r="DG21" s="1"/>
  <c r="C21" i="40" s="1"/>
  <c r="AY23" i="54"/>
  <c r="DG23" s="1"/>
  <c r="C23" i="40" s="1"/>
  <c r="DH23" i="54"/>
  <c r="D23" i="40" s="1"/>
  <c r="AY26" i="54"/>
  <c r="DG26" s="1"/>
  <c r="C26" i="40" s="1"/>
  <c r="AY33" i="54"/>
  <c r="DG33" s="1"/>
  <c r="C33" i="40" s="1"/>
  <c r="DI33" i="54"/>
  <c r="E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H55"/>
  <c r="D55" i="40" s="1"/>
  <c r="AY64" i="54"/>
  <c r="DG64" s="1"/>
  <c r="C64" i="40" s="1"/>
  <c r="AY68" i="54"/>
  <c r="AY71"/>
  <c r="DG71" s="1"/>
  <c r="C71" i="40" s="1"/>
  <c r="DI71" i="54"/>
  <c r="E71" i="40" s="1"/>
  <c r="AY82" i="54"/>
  <c r="DG82" s="1"/>
  <c r="C82" i="40" s="1"/>
  <c r="AY84" i="54"/>
  <c r="AY88"/>
  <c r="DG88" s="1"/>
  <c r="C88" i="40" s="1"/>
  <c r="DH88" i="54"/>
  <c r="D88" i="40" s="1"/>
  <c r="AY90" i="54"/>
  <c r="DG90" s="1"/>
  <c r="C90" i="40" s="1"/>
  <c r="AY98" i="54"/>
  <c r="DG5"/>
  <c r="C5" i="40" s="1"/>
  <c r="DG7" i="54"/>
  <c r="C7" i="40" s="1"/>
  <c r="DG8" i="54"/>
  <c r="C8" i="40" s="1"/>
  <c r="DH8" i="54"/>
  <c r="D8" i="40" s="1"/>
  <c r="DI8" i="54"/>
  <c r="E8" i="40" s="1"/>
  <c r="DI9" i="54"/>
  <c r="E9" i="40" s="1"/>
  <c r="DG15" i="54"/>
  <c r="C15" i="40" s="1"/>
  <c r="AR17" i="54"/>
  <c r="DF17" s="1"/>
  <c r="B17" i="40" s="1"/>
  <c r="DG17" i="54"/>
  <c r="C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I53" i="54"/>
  <c r="E53" i="40" s="1"/>
  <c r="AR56" i="54"/>
  <c r="DF56" s="1"/>
  <c r="B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J97" i="54"/>
  <c r="F97" i="40" s="1"/>
  <c r="DG6" i="54"/>
  <c r="C6" i="40" s="1"/>
  <c r="DH6" i="54"/>
  <c r="D6" i="40" s="1"/>
  <c r="AR23" i="54"/>
  <c r="DF23" s="1"/>
  <c r="B23" i="40" s="1"/>
  <c r="DJ29" i="54"/>
  <c r="F29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2" i="54"/>
  <c r="DG54"/>
  <c r="BX54"/>
  <c r="DG55"/>
  <c r="C55" i="40" s="1"/>
  <c r="DJ58" i="54"/>
  <c r="F58" i="40" s="1"/>
  <c r="DG62" i="54"/>
  <c r="C62" i="40" s="1"/>
  <c r="BX62" i="54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G35" i="54"/>
  <c r="C35" i="40" s="1"/>
  <c r="DJ35" i="54"/>
  <c r="F35" i="40" s="1"/>
  <c r="AR37" i="54"/>
  <c r="DF37" s="1"/>
  <c r="B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AR65" i="54"/>
  <c r="DF65" s="1"/>
  <c r="B65" i="40" s="1"/>
  <c r="DG65" i="54"/>
  <c r="C65" i="40" s="1"/>
  <c r="AR67" i="54"/>
  <c r="DF67" s="1"/>
  <c r="B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G13" i="54"/>
  <c r="C13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I64" i="54"/>
  <c r="E64" i="40" s="1"/>
  <c r="DJ64" i="54"/>
  <c r="F64" i="40" s="1"/>
  <c r="AR68" i="54"/>
  <c r="DF68" s="1"/>
  <c r="B68" i="40" s="1"/>
  <c r="DG68" i="54"/>
  <c r="C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P44" s="1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CW16" i="54" l="1"/>
  <c r="CP10"/>
  <c r="CP38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C3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G20" i="62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O25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Q25" i="14"/>
  <c r="E25" i="6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C38" i="26" l="1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V35" i="61"/>
  <c r="O35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O61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1" i="61" l="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T69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AM69" i="14"/>
  <c r="E69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G81" i="61"/>
  <c r="O81" s="1"/>
  <c r="AM81" i="14"/>
  <c r="E81" i="61" s="1"/>
  <c r="G79"/>
  <c r="O79" s="1"/>
  <c r="V8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C84" i="28" l="1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AD98" s="1"/>
  <c r="T99" i="52"/>
  <c r="O95" i="63"/>
  <c r="G95" i="61"/>
  <c r="V95" s="1"/>
  <c r="G96"/>
  <c r="V96" s="1"/>
  <c r="G96" i="63"/>
  <c r="V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O96" i="63" l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<sst xmlns="http://schemas.openxmlformats.org/spreadsheetml/2006/main" count="9018" uniqueCount="578">
  <si>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</si>
  <si>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</si>
  <si>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</si>
  <si>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</si>
  <si>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</si>
  <si>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</si>
  <si>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</si>
  <si>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</si>
  <si>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</si>
  <si>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</si>
  <si>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</si>
  <si>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</si>
  <si>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</si>
  <si>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</si>
  <si>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</si>
  <si>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</si>
  <si>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</si>
  <si>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</si>
  <si>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</si>
  <si>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</si>
  <si>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</si>
  <si>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</si>
  <si>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</si>
  <si>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</si>
  <si>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</si>
  <si>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</si>
  <si>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</si>
  <si>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</si>
  <si>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</si>
  <si>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</si>
  <si>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</si>
  <si>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</si>
  <si>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</si>
  <si>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</si>
  <si>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</si>
  <si>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</si>
  <si>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</si>
  <si>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</si>
  <si>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</si>
  <si>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</si>
  <si>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</si>
  <si>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</si>
  <si>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</si>
  <si>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</si>
  <si>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</si>
  <si>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</si>
  <si>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</si>
  <si>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</si>
  <si>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</si>
  <si>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</si>
  <si>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</si>
  <si>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</si>
  <si>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</si>
  <si>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</si>
  <si>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</si>
  <si>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</si>
  <si>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</si>
  <si>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</si>
  <si>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</si>
  <si>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</si>
  <si>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</si>
  <si>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</si>
  <si>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</si>
  <si>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</si>
  <si>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</si>
  <si>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</si>
  <si>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</si>
  <si>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</si>
  <si>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</si>
  <si>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</si>
  <si>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</si>
  <si>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</si>
  <si>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</si>
  <si>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</si>
  <si>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</si>
  <si>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</si>
  <si>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</si>
  <si>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</si>
  <si>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</si>
  <si>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</si>
  <si>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</si>
  <si>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</si>
  <si>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</si>
  <si>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</si>
  <si>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</si>
  <si>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</si>
  <si>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</si>
  <si>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</si>
  <si>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</si>
  <si>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</si>
  <si>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</si>
  <si>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</si>
  <si>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</si>
  <si>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</si>
  <si>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</si>
  <si>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</si>
  <si>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</si>
  <si>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</si>
  <si>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</si>
  <si>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</si>
  <si>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</si>
  <si>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</si>
  <si>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</si>
  <si>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</si>
  <si>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</si>
  <si>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</si>
  <si>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</si>
  <si>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</si>
  <si>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</si>
  <si>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</si>
  <si>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</si>
  <si>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</si>
  <si>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</si>
  <si>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</si>
  <si>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</si>
  <si>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</si>
  <si>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</si>
  <si>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</si>
  <si>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</si>
  <si>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</si>
  <si>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</si>
  <si>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</si>
  <si>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</si>
  <si>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</si>
  <si>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</si>
  <si>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</si>
  <si>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</si>
  <si>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</si>
  <si>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</si>
  <si>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</si>
  <si>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</si>
  <si>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</si>
  <si>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</si>
  <si>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</si>
  <si>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</si>
  <si>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</si>
  <si>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</si>
  <si>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</si>
  <si>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</si>
  <si>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</si>
  <si>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</si>
  <si>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</si>
  <si>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</si>
  <si>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</si>
  <si>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</si>
  <si>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</si>
  <si>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</si>
  <si>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</si>
  <si>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</si>
  <si>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</si>
  <si>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</si>
  <si>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</si>
  <si>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</si>
  <si>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</si>
  <si>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</si>
  <si>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</si>
  <si>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</si>
  <si>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</si>
  <si>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</si>
  <si>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</si>
  <si>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</si>
  <si>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</si>
  <si>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</si>
  <si>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</si>
  <si>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</si>
  <si>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</si>
  <si>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</si>
  <si>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</si>
  <si>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</si>
  <si>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</si>
  <si>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</si>
  <si>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</si>
  <si>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</si>
  <si>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</si>
  <si>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</si>
  <si>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</si>
  <si>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</si>
  <si>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</si>
  <si>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</si>
  <si>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</si>
  <si>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</si>
  <si>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</si>
  <si>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</si>
  <si>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</si>
  <si>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</si>
  <si>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</si>
  <si>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</si>
  <si>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</si>
  <si>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</si>
  <si>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</si>
  <si>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</si>
  <si>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</si>
  <si>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</si>
  <si>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</si>
  <si>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</si>
  <si>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</si>
  <si>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</si>
  <si>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</si>
  <si>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</si>
  <si>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</si>
  <si>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</si>
  <si>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</si>
  <si>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</si>
  <si>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</si>
  <si>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</si>
  <si>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</si>
  <si>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</si>
  <si>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</si>
  <si>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</si>
  <si>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</si>
  <si>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</si>
  <si>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</si>
  <si>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</si>
  <si>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</si>
  <si>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</si>
  <si>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</si>
  <si>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</si>
  <si>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</si>
  <si>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</si>
  <si>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</si>
  <si>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</si>
  <si>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</si>
  <si>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</si>
  <si>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</si>
  <si>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</si>
  <si>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</si>
  <si>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</si>
  <si>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</si>
  <si>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</si>
  <si>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</si>
  <si>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</si>
  <si>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</si>
  <si>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</si>
  <si>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</si>
  <si>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</si>
  <si>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</si>
  <si>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</si>
  <si>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</si>
  <si>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</si>
  <si>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</si>
  <si>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</si>
  <si>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</si>
  <si>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</si>
  <si>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</si>
  <si>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</si>
  <si>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</si>
  <si>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</si>
  <si>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</si>
  <si>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</si>
  <si>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</si>
  <si>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</si>
  <si>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</si>
  <si>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</si>
  <si>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</si>
  <si>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</si>
  <si>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</si>
  <si>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</si>
  <si>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</si>
  <si>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</si>
  <si>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</si>
  <si>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</si>
  <si>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</si>
  <si>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</si>
  <si>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</si>
  <si>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</si>
  <si>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</si>
  <si>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</si>
  <si>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</si>
  <si>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</si>
  <si>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</si>
  <si>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</si>
  <si>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</si>
  <si>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</si>
  <si>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</si>
  <si>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</si>
  <si>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</si>
  <si>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</si>
  <si>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</si>
  <si>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</si>
  <si>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</si>
  <si>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</si>
  <si>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</si>
  <si>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</si>
  <si>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</si>
  <si>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</si>
  <si>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</si>
  <si>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</si>
  <si>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</si>
  <si>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</si>
  <si>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</si>
  <si>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</si>
  <si>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</si>
  <si>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</si>
  <si>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</si>
  <si>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</si>
  <si>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</si>
  <si>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</si>
  <si>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</si>
  <si>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</si>
  <si>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</si>
  <si>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</si>
  <si>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</si>
  <si>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</si>
  <si>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</si>
  <si>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</si>
  <si>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</si>
  <si>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</si>
  <si>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</si>
  <si>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</si>
  <si>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</si>
  <si>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</si>
  <si>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</si>
  <si>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</si>
  <si>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</si>
  <si>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</si>
  <si>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</si>
  <si>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</si>
  <si>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</si>
  <si>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</si>
  <si>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</si>
  <si>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</si>
  <si>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</si>
  <si>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</si>
  <si>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</si>
  <si>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</si>
  <si>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</si>
  <si>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</si>
  <si>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</si>
  <si>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</si>
  <si>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</si>
  <si>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</si>
  <si>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</si>
  <si>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</si>
  <si>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</si>
  <si>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</si>
  <si>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</si>
  <si>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</si>
  <si>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</si>
  <si>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</si>
  <si>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</si>
  <si>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</si>
  <si>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</si>
  <si>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</si>
  <si>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</si>
  <si>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</si>
  <si>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</si>
  <si>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</si>
  <si>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</si>
  <si>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</si>
  <si>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</si>
  <si>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</si>
  <si>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</si>
  <si>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</si>
  <si>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</si>
  <si>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</si>
  <si>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</si>
  <si>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</si>
  <si>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</si>
  <si>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</si>
  <si>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</si>
  <si>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</si>
  <si>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</si>
  <si>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</si>
  <si>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</si>
  <si>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</si>
  <si>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</si>
  <si>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</si>
  <si>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</si>
  <si>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</si>
  <si>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</si>
  <si>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</si>
  <si>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</si>
  <si>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</si>
  <si>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</si>
  <si>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</si>
  <si>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</si>
  <si>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</si>
  <si>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</si>
  <si>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</si>
  <si>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</si>
  <si>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</si>
  <si>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</si>
  <si>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</si>
  <si>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</si>
  <si>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</si>
  <si>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</si>
  <si>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</si>
  <si>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</si>
  <si>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</si>
  <si>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</si>
  <si>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</si>
  <si>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</si>
  <si>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</si>
  <si>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</si>
  <si>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</si>
  <si>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</si>
  <si>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</si>
  <si>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</si>
  <si>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</si>
  <si>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</si>
  <si>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</si>
  <si>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</si>
  <si>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</si>
  <si>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</si>
  <si>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</si>
  <si>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</si>
  <si>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</si>
  <si>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</si>
  <si>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</si>
  <si>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</si>
  <si>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</si>
  <si>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</si>
  <si>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</si>
  <si>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</si>
  <si>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</si>
  <si>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</si>
  <si>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</si>
  <si>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</si>
  <si>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</si>
  <si>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</si>
  <si>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</si>
  <si>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</si>
  <si>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</si>
  <si>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</si>
  <si>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</si>
  <si>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</si>
  <si>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</si>
  <si>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</si>
  <si>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</si>
  <si>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</si>
  <si>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</si>
  <si>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</si>
  <si>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</si>
  <si>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</si>
  <si>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</si>
  <si>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</si>
  <si>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</si>
  <si>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</si>
  <si>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</si>
  <si>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</si>
  <si>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</si>
  <si>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</si>
  <si>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</si>
  <si>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</si>
  <si>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</si>
  <si>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</si>
  <si>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</si>
  <si>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</si>
  <si>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</si>
  <si>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</si>
  <si>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</si>
  <si>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</si>
  <si>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</si>
  <si>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</si>
  <si>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</si>
  <si>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</si>
  <si>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</si>
  <si>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</si>
  <si>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</si>
  <si>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</si>
  <si>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</si>
  <si>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</si>
  <si>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</si>
  <si>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</si>
  <si>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</si>
  <si>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</si>
  <si>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</si>
  <si>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</si>
  <si>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</si>
  <si>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</si>
  <si>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</si>
  <si>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</si>
  <si>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</si>
  <si>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</si>
  <si>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</si>
  <si>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</si>
  <si>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</si>
  <si>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</si>
  <si>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</si>
  <si>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</si>
  <si>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</si>
  <si>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</si>
  <si>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</si>
  <si>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</si>
  <si>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</si>
  <si>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</si>
  <si>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</si>
  <si>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</si>
  <si>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</si>
  <si>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</si>
  <si>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</si>
  <si>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</si>
  <si>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</si>
  <si>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</si>
  <si>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</si>
  <si>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</si>
  <si>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</si>
  <si>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</si>
  <si>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</si>
  <si>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</si>
  <si>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</si>
  <si>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</si>
  <si>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</si>
  <si>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</si>
  <si>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</si>
  <si>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</si>
  <si>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</si>
  <si>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</si>
  <si>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</si>
  <si>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</si>
  <si>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</si>
  <si>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</si>
  <si>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</si>
  <si>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</si>
  <si>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</si>
  <si>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</si>
  <si>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</si>
  <si>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</si>
  <si>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</si>
  <si>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</si>
  <si>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</si>
  <si>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</si>
  <si>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</si>
  <si>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</si>
  <si>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</si>
  <si>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HPX Purchase</t>
  </si>
  <si>
    <t>HPX    Sale</t>
  </si>
  <si>
    <t>BSES Rajdhani Power Ltd</t>
  </si>
  <si>
    <t>63IS2024/01/21</t>
  </si>
  <si>
    <t>HP</t>
  </si>
  <si>
    <t>NR/2024/18331/A/3340</t>
  </si>
  <si>
    <t>MSPIL</t>
  </si>
  <si>
    <t>NR/2024/18285/A/3328</t>
  </si>
  <si>
    <t>NR/2023/18183/A/3341</t>
  </si>
  <si>
    <t>RSRPL_BKN</t>
  </si>
  <si>
    <t>NR/2024/18370/C</t>
  </si>
  <si>
    <t>SNJSUGARLTDAP</t>
  </si>
  <si>
    <t>NR/2023/18204/A/3211</t>
  </si>
  <si>
    <t>GOA_Beneficiary</t>
  </si>
  <si>
    <t>WR/2023/20914/A/3332</t>
  </si>
  <si>
    <t>SOLAPUR_SOLAR</t>
  </si>
  <si>
    <t>NR/2024/18367/C</t>
  </si>
  <si>
    <t>ITCWIND</t>
  </si>
  <si>
    <t>NR/2023/18074/A/3202</t>
  </si>
  <si>
    <t>WR/2023/20937/A/3339</t>
  </si>
  <si>
    <t>NR/2024/18371/C</t>
  </si>
  <si>
    <t>SCLTPS</t>
  </si>
  <si>
    <t xml:space="preserve">NR/21012024/21012024/HPX-TAMCTG-200124-05841 </t>
  </si>
  <si>
    <t>JSWEL MSEB</t>
  </si>
  <si>
    <t>NR/21012024/21012024/IEX_240120_06139</t>
  </si>
  <si>
    <t>SKS Raigarh</t>
  </si>
  <si>
    <t>NR/06012024/31012024/NVVN/OA/16855</t>
  </si>
  <si>
    <t>BCMLB001</t>
  </si>
  <si>
    <t>NR/20122023/29022024/IEX_LDC_231218_00501</t>
  </si>
  <si>
    <t>NSPLN MP</t>
  </si>
  <si>
    <t xml:space="preserve">NR/01012024/31012024/HPX-GTAMLDCRA-141223-05424 </t>
  </si>
  <si>
    <t>BCMLUH</t>
  </si>
  <si>
    <t>NR/20122023/29022024/IEX_LDC_231218_00502</t>
  </si>
  <si>
    <t>CHANJUII</t>
  </si>
  <si>
    <t>NR/01012024/31032024/ ChanjuII</t>
  </si>
  <si>
    <t>B_S_ISPAT_MH</t>
  </si>
  <si>
    <t xml:space="preserve">NR/01012024/31012024/HPX-TAMLDCRA-141223-05419 </t>
  </si>
  <si>
    <t>SBSRPC11PL_BKN</t>
  </si>
  <si>
    <t>NR/01102023/02012046/L_NR_2021_17</t>
  </si>
  <si>
    <t>NR/01012024/31012024/HP-26</t>
  </si>
  <si>
    <t>UTTARAKHAND</t>
  </si>
  <si>
    <t>NR/01012024/31012024/5412UPCL/CE(Comm)/SE/Banking dt. 17.11.2023</t>
  </si>
  <si>
    <t>SDKSM</t>
  </si>
  <si>
    <t xml:space="preserve">NR/01012024/31012024/HPX-GTAMLDCRA-141223-05423 </t>
  </si>
  <si>
    <t>NR/01012024/31012024/HP-28</t>
  </si>
  <si>
    <t>RKM_POWER</t>
  </si>
  <si>
    <t>NR/21012024/21012024/IEX_240120_06140</t>
  </si>
  <si>
    <t>RAJASTHAN</t>
  </si>
  <si>
    <t>NR/01012024/31012024/52</t>
  </si>
  <si>
    <t>NR/01012024/31012024/HP-27</t>
  </si>
  <si>
    <t>NR/05012024/31012024/SJVN050124NR1342</t>
  </si>
  <si>
    <t xml:space="preserve">NR/05012024/31012024/SJVN050124NR1341 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</si>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</sst>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7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">
          <cell r="B5">
            <v>265</v>
          </cell>
          <cell r="C5">
            <v>0</v>
          </cell>
          <cell r="D5">
            <v>75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75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75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75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75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75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75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75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75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75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75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75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75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75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75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75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75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75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75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75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75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75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75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75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75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75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75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75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75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75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75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75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75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75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75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75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75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75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75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75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75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75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75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75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75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75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75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75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75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75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75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75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75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75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75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75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75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75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75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75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75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75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75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75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75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75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75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75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75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75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75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75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75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75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75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75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75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75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75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75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75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75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75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75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75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75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75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75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75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75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75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75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75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75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75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75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">
          <cell r="B5">
            <v>0</v>
          </cell>
          <cell r="C5">
            <v>60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60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60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60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60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60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60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60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60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60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60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60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60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60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60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60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60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60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60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60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60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60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60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60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60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60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60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60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60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60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60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60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60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60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60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60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60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60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60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60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60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60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60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60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60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60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60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60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60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60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60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60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60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60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60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60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60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60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60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60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60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60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60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60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60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60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60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60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60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60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60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60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60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60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60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60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60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60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60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60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60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60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60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60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60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60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60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60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60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60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60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60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60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60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60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60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1010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150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1010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150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1010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150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1010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150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1010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150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1010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150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1010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150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1010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150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1010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150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1010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150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1010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150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1010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150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1010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150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1010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150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1010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150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1010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150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1010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150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1010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150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1010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150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1010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150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1010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150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1010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150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1010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150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1010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150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1010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170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1010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180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1010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216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1010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213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1010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175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1010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252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1010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271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1010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295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1010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270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1010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320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1010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320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1010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320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1010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320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1010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320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1010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320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1010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320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1010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260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1010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240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1010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160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1010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150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1010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150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1010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150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1010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150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1010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150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990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150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990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150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990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150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990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150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990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150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990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150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990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150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990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150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990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150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990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150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990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150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990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150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990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150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990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150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990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150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990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150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990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150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990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180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990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180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990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180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990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300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990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320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990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320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990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320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1010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320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1010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320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1010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320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1010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320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1010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320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1010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320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1010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320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1010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320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1010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281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1010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282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1010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320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1010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320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1010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320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1010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320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1010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180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1010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150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1010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150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1010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150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1010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150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1010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150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1010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150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1010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150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1010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150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1010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150</v>
          </cell>
          <cell r="O100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45312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524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281</v>
      </c>
    </row>
    <row r="9" spans="1:3">
      <c r="A9" s="46" t="s">
        <v>447</v>
      </c>
      <c r="B9" s="199">
        <v>45320.39334490741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45312</v>
      </c>
      <c r="B1" s="211" t="s">
        <v>434</v>
      </c>
      <c r="C1" s="207"/>
      <c r="D1" s="209" t="s">
        <v>293</v>
      </c>
      <c r="E1" s="209"/>
      <c r="F1" s="209"/>
      <c r="G1" s="209"/>
      <c r="H1" s="210"/>
      <c r="I1" s="212" t="s">
        <v>435</v>
      </c>
      <c r="J1" s="213"/>
      <c r="K1" s="213"/>
      <c r="L1" s="213"/>
      <c r="M1" s="214"/>
      <c r="N1" s="201"/>
      <c r="P1" s="205" t="s">
        <v>288</v>
      </c>
      <c r="Q1" s="205"/>
      <c r="R1" s="205"/>
      <c r="S1" s="205"/>
      <c r="T1" s="205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1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7">
        <v>21.5</v>
      </c>
      <c r="C3" s="197">
        <v>21.5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8.9697999999999993</v>
      </c>
      <c r="J3" s="21">
        <f>C3*E3/100</f>
        <v>5.0159500000000001</v>
      </c>
      <c r="K3" s="21">
        <f>C3*F3/100</f>
        <v>6.4693499999999995</v>
      </c>
      <c r="L3" s="21">
        <f>C3*G3/100</f>
        <v>1.0449000000000002</v>
      </c>
      <c r="M3" s="156">
        <f>SUM(I3:L3)</f>
        <v>21.5</v>
      </c>
      <c r="N3" s="22"/>
      <c r="P3" s="37">
        <f t="shared" ref="P3:P34" si="1">I3</f>
        <v>8.9697999999999993</v>
      </c>
      <c r="Q3" s="37">
        <f t="shared" ref="Q3:Q34" si="2">J3</f>
        <v>5.0159500000000001</v>
      </c>
      <c r="R3" s="37">
        <f t="shared" ref="R3:R34" si="3">K3</f>
        <v>6.4693499999999995</v>
      </c>
      <c r="S3" s="37">
        <f t="shared" ref="S3:S34" si="4">L3</f>
        <v>1.0449000000000002</v>
      </c>
      <c r="T3" s="37">
        <f>SUM(P3:S3)</f>
        <v>21.5</v>
      </c>
    </row>
    <row r="4" spans="1:20">
      <c r="A4" s="8" t="s">
        <v>46</v>
      </c>
      <c r="B4" s="197">
        <v>21.5</v>
      </c>
      <c r="C4" s="197">
        <v>21.5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8.9697999999999993</v>
      </c>
      <c r="J4" s="21">
        <f t="shared" ref="J4:J67" si="6">C4*E4/100</f>
        <v>5.0159500000000001</v>
      </c>
      <c r="K4" s="21">
        <f t="shared" ref="K4:K67" si="7">C4*F4/100</f>
        <v>6.4693499999999995</v>
      </c>
      <c r="L4" s="21">
        <f t="shared" ref="L4:L67" si="8">C4*G4/100</f>
        <v>1.0449000000000002</v>
      </c>
      <c r="M4" s="157">
        <f t="shared" ref="M4:M67" si="9">SUM(I4:L4)</f>
        <v>21.5</v>
      </c>
      <c r="N4" s="22"/>
      <c r="P4" s="37">
        <f t="shared" si="1"/>
        <v>8.9697999999999993</v>
      </c>
      <c r="Q4" s="37">
        <f t="shared" si="2"/>
        <v>5.0159500000000001</v>
      </c>
      <c r="R4" s="37">
        <f t="shared" si="3"/>
        <v>6.4693499999999995</v>
      </c>
      <c r="S4" s="37">
        <f t="shared" si="4"/>
        <v>1.0449000000000002</v>
      </c>
      <c r="T4" s="37">
        <f t="shared" ref="T4:T67" si="10">SUM(P4:S4)</f>
        <v>21.5</v>
      </c>
    </row>
    <row r="5" spans="1:20">
      <c r="A5" s="8" t="s">
        <v>47</v>
      </c>
      <c r="B5" s="197">
        <v>21.5</v>
      </c>
      <c r="C5" s="197">
        <v>21.5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8.9697999999999993</v>
      </c>
      <c r="J5" s="21">
        <f t="shared" si="6"/>
        <v>5.0159500000000001</v>
      </c>
      <c r="K5" s="21">
        <f t="shared" si="7"/>
        <v>6.4693499999999995</v>
      </c>
      <c r="L5" s="21">
        <f t="shared" si="8"/>
        <v>1.0449000000000002</v>
      </c>
      <c r="M5" s="157">
        <f t="shared" si="9"/>
        <v>21.5</v>
      </c>
      <c r="N5" s="22"/>
      <c r="P5" s="37">
        <f t="shared" si="1"/>
        <v>8.9697999999999993</v>
      </c>
      <c r="Q5" s="37">
        <f t="shared" si="2"/>
        <v>5.0159500000000001</v>
      </c>
      <c r="R5" s="37">
        <f t="shared" si="3"/>
        <v>6.4693499999999995</v>
      </c>
      <c r="S5" s="37">
        <f t="shared" si="4"/>
        <v>1.0449000000000002</v>
      </c>
      <c r="T5" s="37">
        <f t="shared" si="10"/>
        <v>21.5</v>
      </c>
    </row>
    <row r="6" spans="1:20">
      <c r="A6" s="8" t="s">
        <v>48</v>
      </c>
      <c r="B6" s="197">
        <v>21.5</v>
      </c>
      <c r="C6" s="197">
        <v>21.5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8.9697999999999993</v>
      </c>
      <c r="J6" s="21">
        <f t="shared" si="6"/>
        <v>5.0159500000000001</v>
      </c>
      <c r="K6" s="21">
        <f t="shared" si="7"/>
        <v>6.4693499999999995</v>
      </c>
      <c r="L6" s="21">
        <f t="shared" si="8"/>
        <v>1.0449000000000002</v>
      </c>
      <c r="M6" s="157">
        <f t="shared" si="9"/>
        <v>21.5</v>
      </c>
      <c r="N6" s="22"/>
      <c r="P6" s="37">
        <f t="shared" si="1"/>
        <v>8.9697999999999993</v>
      </c>
      <c r="Q6" s="37">
        <f t="shared" si="2"/>
        <v>5.0159500000000001</v>
      </c>
      <c r="R6" s="37">
        <f t="shared" si="3"/>
        <v>6.4693499999999995</v>
      </c>
      <c r="S6" s="37">
        <f t="shared" si="4"/>
        <v>1.0449000000000002</v>
      </c>
      <c r="T6" s="37">
        <f t="shared" si="10"/>
        <v>21.5</v>
      </c>
    </row>
    <row r="7" spans="1:20">
      <c r="A7" s="8" t="s">
        <v>49</v>
      </c>
      <c r="B7" s="197">
        <v>21.5</v>
      </c>
      <c r="C7" s="197">
        <v>21.5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8.9697999999999993</v>
      </c>
      <c r="J7" s="21">
        <f t="shared" si="6"/>
        <v>5.0159500000000001</v>
      </c>
      <c r="K7" s="21">
        <f t="shared" si="7"/>
        <v>6.4693499999999995</v>
      </c>
      <c r="L7" s="21">
        <f t="shared" si="8"/>
        <v>1.0449000000000002</v>
      </c>
      <c r="M7" s="157">
        <f t="shared" si="9"/>
        <v>21.5</v>
      </c>
      <c r="N7" s="22"/>
      <c r="P7" s="37">
        <f t="shared" si="1"/>
        <v>8.9697999999999993</v>
      </c>
      <c r="Q7" s="37">
        <f t="shared" si="2"/>
        <v>5.0159500000000001</v>
      </c>
      <c r="R7" s="37">
        <f t="shared" si="3"/>
        <v>6.4693499999999995</v>
      </c>
      <c r="S7" s="37">
        <f t="shared" si="4"/>
        <v>1.0449000000000002</v>
      </c>
      <c r="T7" s="37">
        <f t="shared" si="10"/>
        <v>21.5</v>
      </c>
    </row>
    <row r="8" spans="1:20">
      <c r="A8" s="8" t="s">
        <v>50</v>
      </c>
      <c r="B8" s="197">
        <v>21.5</v>
      </c>
      <c r="C8" s="197">
        <v>21.5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8.9697999999999993</v>
      </c>
      <c r="J8" s="21">
        <f t="shared" si="6"/>
        <v>5.0159500000000001</v>
      </c>
      <c r="K8" s="21">
        <f t="shared" si="7"/>
        <v>6.4693499999999995</v>
      </c>
      <c r="L8" s="21">
        <f t="shared" si="8"/>
        <v>1.0449000000000002</v>
      </c>
      <c r="M8" s="157">
        <f t="shared" si="9"/>
        <v>21.5</v>
      </c>
      <c r="N8" s="22"/>
      <c r="P8" s="37">
        <f t="shared" si="1"/>
        <v>8.9697999999999993</v>
      </c>
      <c r="Q8" s="37">
        <f t="shared" si="2"/>
        <v>5.0159500000000001</v>
      </c>
      <c r="R8" s="37">
        <f t="shared" si="3"/>
        <v>6.4693499999999995</v>
      </c>
      <c r="S8" s="37">
        <f t="shared" si="4"/>
        <v>1.0449000000000002</v>
      </c>
      <c r="T8" s="37">
        <f t="shared" si="10"/>
        <v>21.5</v>
      </c>
    </row>
    <row r="9" spans="1:20">
      <c r="A9" s="8" t="s">
        <v>51</v>
      </c>
      <c r="B9" s="197">
        <v>21.5</v>
      </c>
      <c r="C9" s="197">
        <v>21.5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8.9697999999999993</v>
      </c>
      <c r="J9" s="21">
        <f t="shared" si="6"/>
        <v>5.0159500000000001</v>
      </c>
      <c r="K9" s="21">
        <f t="shared" si="7"/>
        <v>6.4693499999999995</v>
      </c>
      <c r="L9" s="21">
        <f t="shared" si="8"/>
        <v>1.0449000000000002</v>
      </c>
      <c r="M9" s="157">
        <f t="shared" si="9"/>
        <v>21.5</v>
      </c>
      <c r="N9" s="22"/>
      <c r="P9" s="37">
        <f t="shared" si="1"/>
        <v>8.9697999999999993</v>
      </c>
      <c r="Q9" s="37">
        <f t="shared" si="2"/>
        <v>5.0159500000000001</v>
      </c>
      <c r="R9" s="37">
        <f t="shared" si="3"/>
        <v>6.4693499999999995</v>
      </c>
      <c r="S9" s="37">
        <f t="shared" si="4"/>
        <v>1.0449000000000002</v>
      </c>
      <c r="T9" s="37">
        <f t="shared" si="10"/>
        <v>21.5</v>
      </c>
    </row>
    <row r="10" spans="1:20">
      <c r="A10" s="8" t="s">
        <v>52</v>
      </c>
      <c r="B10" s="197">
        <v>21.5</v>
      </c>
      <c r="C10" s="197">
        <v>21.5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8.9697999999999993</v>
      </c>
      <c r="J10" s="21">
        <f t="shared" si="6"/>
        <v>5.0159500000000001</v>
      </c>
      <c r="K10" s="21">
        <f t="shared" si="7"/>
        <v>6.4693499999999995</v>
      </c>
      <c r="L10" s="21">
        <f t="shared" si="8"/>
        <v>1.0449000000000002</v>
      </c>
      <c r="M10" s="157">
        <f t="shared" si="9"/>
        <v>21.5</v>
      </c>
      <c r="N10" s="22"/>
      <c r="P10" s="37">
        <f t="shared" si="1"/>
        <v>8.9697999999999993</v>
      </c>
      <c r="Q10" s="37">
        <f t="shared" si="2"/>
        <v>5.0159500000000001</v>
      </c>
      <c r="R10" s="37">
        <f t="shared" si="3"/>
        <v>6.4693499999999995</v>
      </c>
      <c r="S10" s="37">
        <f t="shared" si="4"/>
        <v>1.0449000000000002</v>
      </c>
      <c r="T10" s="37">
        <f t="shared" si="10"/>
        <v>21.5</v>
      </c>
    </row>
    <row r="11" spans="1:20">
      <c r="A11" s="8" t="s">
        <v>53</v>
      </c>
      <c r="B11" s="197">
        <v>21.5</v>
      </c>
      <c r="C11" s="197">
        <v>21.5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8.9697999999999993</v>
      </c>
      <c r="J11" s="21">
        <f t="shared" si="6"/>
        <v>5.0159500000000001</v>
      </c>
      <c r="K11" s="21">
        <f t="shared" si="7"/>
        <v>6.4693499999999995</v>
      </c>
      <c r="L11" s="21">
        <f t="shared" si="8"/>
        <v>1.0449000000000002</v>
      </c>
      <c r="M11" s="157">
        <f t="shared" si="9"/>
        <v>21.5</v>
      </c>
      <c r="N11" s="22"/>
      <c r="P11" s="37">
        <f t="shared" si="1"/>
        <v>8.9697999999999993</v>
      </c>
      <c r="Q11" s="37">
        <f t="shared" si="2"/>
        <v>5.0159500000000001</v>
      </c>
      <c r="R11" s="37">
        <f t="shared" si="3"/>
        <v>6.4693499999999995</v>
      </c>
      <c r="S11" s="37">
        <f t="shared" si="4"/>
        <v>1.0449000000000002</v>
      </c>
      <c r="T11" s="37">
        <f t="shared" si="10"/>
        <v>21.5</v>
      </c>
    </row>
    <row r="12" spans="1:20">
      <c r="A12" s="8" t="s">
        <v>54</v>
      </c>
      <c r="B12" s="197">
        <v>21.5</v>
      </c>
      <c r="C12" s="197">
        <v>21.5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8.9697999999999993</v>
      </c>
      <c r="J12" s="21">
        <f t="shared" si="6"/>
        <v>5.0159500000000001</v>
      </c>
      <c r="K12" s="21">
        <f t="shared" si="7"/>
        <v>6.4693499999999995</v>
      </c>
      <c r="L12" s="21">
        <f t="shared" si="8"/>
        <v>1.0449000000000002</v>
      </c>
      <c r="M12" s="157">
        <f t="shared" si="9"/>
        <v>21.5</v>
      </c>
      <c r="N12" s="22"/>
      <c r="P12" s="37">
        <f t="shared" si="1"/>
        <v>8.9697999999999993</v>
      </c>
      <c r="Q12" s="37">
        <f t="shared" si="2"/>
        <v>5.0159500000000001</v>
      </c>
      <c r="R12" s="37">
        <f t="shared" si="3"/>
        <v>6.4693499999999995</v>
      </c>
      <c r="S12" s="37">
        <f t="shared" si="4"/>
        <v>1.0449000000000002</v>
      </c>
      <c r="T12" s="37">
        <f t="shared" si="10"/>
        <v>21.5</v>
      </c>
    </row>
    <row r="13" spans="1:20">
      <c r="A13" s="8" t="s">
        <v>55</v>
      </c>
      <c r="B13" s="197">
        <v>21.5</v>
      </c>
      <c r="C13" s="197">
        <v>21.5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8.9697999999999993</v>
      </c>
      <c r="J13" s="21">
        <f t="shared" si="6"/>
        <v>5.0159500000000001</v>
      </c>
      <c r="K13" s="21">
        <f t="shared" si="7"/>
        <v>6.4693499999999995</v>
      </c>
      <c r="L13" s="21">
        <f t="shared" si="8"/>
        <v>1.0449000000000002</v>
      </c>
      <c r="M13" s="157">
        <f t="shared" si="9"/>
        <v>21.5</v>
      </c>
      <c r="N13" s="22"/>
      <c r="P13" s="37">
        <f t="shared" si="1"/>
        <v>8.9697999999999993</v>
      </c>
      <c r="Q13" s="37">
        <f t="shared" si="2"/>
        <v>5.0159500000000001</v>
      </c>
      <c r="R13" s="37">
        <f t="shared" si="3"/>
        <v>6.4693499999999995</v>
      </c>
      <c r="S13" s="37">
        <f t="shared" si="4"/>
        <v>1.0449000000000002</v>
      </c>
      <c r="T13" s="37">
        <f t="shared" si="10"/>
        <v>21.5</v>
      </c>
    </row>
    <row r="14" spans="1:20">
      <c r="A14" s="8" t="s">
        <v>56</v>
      </c>
      <c r="B14" s="197">
        <v>21.5</v>
      </c>
      <c r="C14" s="197">
        <v>21.5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8.9697999999999993</v>
      </c>
      <c r="J14" s="21">
        <f t="shared" si="6"/>
        <v>5.0159500000000001</v>
      </c>
      <c r="K14" s="21">
        <f t="shared" si="7"/>
        <v>6.4693499999999995</v>
      </c>
      <c r="L14" s="21">
        <f t="shared" si="8"/>
        <v>1.0449000000000002</v>
      </c>
      <c r="M14" s="157">
        <f t="shared" si="9"/>
        <v>21.5</v>
      </c>
      <c r="N14" s="22"/>
      <c r="P14" s="37">
        <f t="shared" si="1"/>
        <v>8.9697999999999993</v>
      </c>
      <c r="Q14" s="37">
        <f t="shared" si="2"/>
        <v>5.0159500000000001</v>
      </c>
      <c r="R14" s="37">
        <f t="shared" si="3"/>
        <v>6.4693499999999995</v>
      </c>
      <c r="S14" s="37">
        <f t="shared" si="4"/>
        <v>1.0449000000000002</v>
      </c>
      <c r="T14" s="37">
        <f t="shared" si="10"/>
        <v>21.5</v>
      </c>
    </row>
    <row r="15" spans="1:20">
      <c r="A15" s="8" t="s">
        <v>57</v>
      </c>
      <c r="B15" s="197">
        <v>21.5</v>
      </c>
      <c r="C15" s="197">
        <v>21.5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8.9697999999999993</v>
      </c>
      <c r="J15" s="21">
        <f t="shared" si="6"/>
        <v>5.0159500000000001</v>
      </c>
      <c r="K15" s="21">
        <f t="shared" si="7"/>
        <v>6.4693499999999995</v>
      </c>
      <c r="L15" s="21">
        <f t="shared" si="8"/>
        <v>1.0449000000000002</v>
      </c>
      <c r="M15" s="157">
        <f t="shared" si="9"/>
        <v>21.5</v>
      </c>
      <c r="N15" s="22"/>
      <c r="P15" s="37">
        <f t="shared" si="1"/>
        <v>8.9697999999999993</v>
      </c>
      <c r="Q15" s="37">
        <f t="shared" si="2"/>
        <v>5.0159500000000001</v>
      </c>
      <c r="R15" s="37">
        <f t="shared" si="3"/>
        <v>6.4693499999999995</v>
      </c>
      <c r="S15" s="37">
        <f t="shared" si="4"/>
        <v>1.0449000000000002</v>
      </c>
      <c r="T15" s="37">
        <f t="shared" si="10"/>
        <v>21.5</v>
      </c>
    </row>
    <row r="16" spans="1:20">
      <c r="A16" s="8" t="s">
        <v>58</v>
      </c>
      <c r="B16" s="197">
        <v>21.5</v>
      </c>
      <c r="C16" s="197">
        <v>21.5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8.9697999999999993</v>
      </c>
      <c r="J16" s="21">
        <f t="shared" si="6"/>
        <v>5.0159500000000001</v>
      </c>
      <c r="K16" s="21">
        <f t="shared" si="7"/>
        <v>6.4693499999999995</v>
      </c>
      <c r="L16" s="21">
        <f t="shared" si="8"/>
        <v>1.0449000000000002</v>
      </c>
      <c r="M16" s="157">
        <f t="shared" si="9"/>
        <v>21.5</v>
      </c>
      <c r="N16" s="22"/>
      <c r="P16" s="37">
        <f t="shared" si="1"/>
        <v>8.9697999999999993</v>
      </c>
      <c r="Q16" s="37">
        <f t="shared" si="2"/>
        <v>5.0159500000000001</v>
      </c>
      <c r="R16" s="37">
        <f t="shared" si="3"/>
        <v>6.4693499999999995</v>
      </c>
      <c r="S16" s="37">
        <f t="shared" si="4"/>
        <v>1.0449000000000002</v>
      </c>
      <c r="T16" s="37">
        <f t="shared" si="10"/>
        <v>21.5</v>
      </c>
    </row>
    <row r="17" spans="1:20">
      <c r="A17" s="8" t="s">
        <v>59</v>
      </c>
      <c r="B17" s="197">
        <v>21.5</v>
      </c>
      <c r="C17" s="197">
        <v>21.5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8.9697999999999993</v>
      </c>
      <c r="J17" s="21">
        <f t="shared" si="6"/>
        <v>5.0159500000000001</v>
      </c>
      <c r="K17" s="21">
        <f t="shared" si="7"/>
        <v>6.4693499999999995</v>
      </c>
      <c r="L17" s="21">
        <f t="shared" si="8"/>
        <v>1.0449000000000002</v>
      </c>
      <c r="M17" s="157">
        <f t="shared" si="9"/>
        <v>21.5</v>
      </c>
      <c r="N17" s="22"/>
      <c r="P17" s="37">
        <f t="shared" si="1"/>
        <v>8.9697999999999993</v>
      </c>
      <c r="Q17" s="37">
        <f t="shared" si="2"/>
        <v>5.0159500000000001</v>
      </c>
      <c r="R17" s="37">
        <f t="shared" si="3"/>
        <v>6.4693499999999995</v>
      </c>
      <c r="S17" s="37">
        <f t="shared" si="4"/>
        <v>1.0449000000000002</v>
      </c>
      <c r="T17" s="37">
        <f t="shared" si="10"/>
        <v>21.5</v>
      </c>
    </row>
    <row r="18" spans="1:20">
      <c r="A18" s="8" t="s">
        <v>60</v>
      </c>
      <c r="B18" s="197">
        <v>21.5</v>
      </c>
      <c r="C18" s="197">
        <v>21.5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8.9697999999999993</v>
      </c>
      <c r="J18" s="21">
        <f t="shared" si="6"/>
        <v>5.0159500000000001</v>
      </c>
      <c r="K18" s="21">
        <f t="shared" si="7"/>
        <v>6.4693499999999995</v>
      </c>
      <c r="L18" s="21">
        <f t="shared" si="8"/>
        <v>1.0449000000000002</v>
      </c>
      <c r="M18" s="157">
        <f t="shared" si="9"/>
        <v>21.5</v>
      </c>
      <c r="N18" s="22"/>
      <c r="P18" s="37">
        <f t="shared" si="1"/>
        <v>8.9697999999999993</v>
      </c>
      <c r="Q18" s="37">
        <f t="shared" si="2"/>
        <v>5.0159500000000001</v>
      </c>
      <c r="R18" s="37">
        <f t="shared" si="3"/>
        <v>6.4693499999999995</v>
      </c>
      <c r="S18" s="37">
        <f t="shared" si="4"/>
        <v>1.0449000000000002</v>
      </c>
      <c r="T18" s="37">
        <f t="shared" si="10"/>
        <v>21.5</v>
      </c>
    </row>
    <row r="19" spans="1:20">
      <c r="A19" s="8" t="s">
        <v>61</v>
      </c>
      <c r="B19" s="197">
        <v>21.5</v>
      </c>
      <c r="C19" s="197">
        <v>21.5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8.9697999999999993</v>
      </c>
      <c r="J19" s="21">
        <f t="shared" si="6"/>
        <v>5.0159500000000001</v>
      </c>
      <c r="K19" s="21">
        <f t="shared" si="7"/>
        <v>6.4693499999999995</v>
      </c>
      <c r="L19" s="21">
        <f t="shared" si="8"/>
        <v>1.0449000000000002</v>
      </c>
      <c r="M19" s="157">
        <f t="shared" si="9"/>
        <v>21.5</v>
      </c>
      <c r="N19" s="22"/>
      <c r="P19" s="37">
        <f t="shared" si="1"/>
        <v>8.9697999999999993</v>
      </c>
      <c r="Q19" s="37">
        <f t="shared" si="2"/>
        <v>5.0159500000000001</v>
      </c>
      <c r="R19" s="37">
        <f t="shared" si="3"/>
        <v>6.4693499999999995</v>
      </c>
      <c r="S19" s="37">
        <f t="shared" si="4"/>
        <v>1.0449000000000002</v>
      </c>
      <c r="T19" s="37">
        <f t="shared" si="10"/>
        <v>21.5</v>
      </c>
    </row>
    <row r="20" spans="1:20">
      <c r="A20" s="8" t="s">
        <v>62</v>
      </c>
      <c r="B20" s="197">
        <v>21.5</v>
      </c>
      <c r="C20" s="197">
        <v>21.5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8.9697999999999993</v>
      </c>
      <c r="J20" s="21">
        <f t="shared" si="6"/>
        <v>5.0159500000000001</v>
      </c>
      <c r="K20" s="21">
        <f t="shared" si="7"/>
        <v>6.4693499999999995</v>
      </c>
      <c r="L20" s="21">
        <f t="shared" si="8"/>
        <v>1.0449000000000002</v>
      </c>
      <c r="M20" s="157">
        <f t="shared" si="9"/>
        <v>21.5</v>
      </c>
      <c r="N20" s="22"/>
      <c r="P20" s="37">
        <f t="shared" si="1"/>
        <v>8.9697999999999993</v>
      </c>
      <c r="Q20" s="37">
        <f t="shared" si="2"/>
        <v>5.0159500000000001</v>
      </c>
      <c r="R20" s="37">
        <f t="shared" si="3"/>
        <v>6.4693499999999995</v>
      </c>
      <c r="S20" s="37">
        <f t="shared" si="4"/>
        <v>1.0449000000000002</v>
      </c>
      <c r="T20" s="37">
        <f t="shared" si="10"/>
        <v>21.5</v>
      </c>
    </row>
    <row r="21" spans="1:20">
      <c r="A21" s="8" t="s">
        <v>63</v>
      </c>
      <c r="B21" s="197">
        <v>21.5</v>
      </c>
      <c r="C21" s="197">
        <v>21.5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8.9697999999999993</v>
      </c>
      <c r="J21" s="21">
        <f t="shared" si="6"/>
        <v>5.0159500000000001</v>
      </c>
      <c r="K21" s="21">
        <f t="shared" si="7"/>
        <v>6.4693499999999995</v>
      </c>
      <c r="L21" s="21">
        <f t="shared" si="8"/>
        <v>1.0449000000000002</v>
      </c>
      <c r="M21" s="157">
        <f t="shared" si="9"/>
        <v>21.5</v>
      </c>
      <c r="N21" s="22"/>
      <c r="P21" s="37">
        <f t="shared" si="1"/>
        <v>8.9697999999999993</v>
      </c>
      <c r="Q21" s="37">
        <f t="shared" si="2"/>
        <v>5.0159500000000001</v>
      </c>
      <c r="R21" s="37">
        <f t="shared" si="3"/>
        <v>6.4693499999999995</v>
      </c>
      <c r="S21" s="37">
        <f t="shared" si="4"/>
        <v>1.0449000000000002</v>
      </c>
      <c r="T21" s="37">
        <f t="shared" si="10"/>
        <v>21.5</v>
      </c>
    </row>
    <row r="22" spans="1:20">
      <c r="A22" s="8" t="s">
        <v>64</v>
      </c>
      <c r="B22" s="197">
        <v>21.5</v>
      </c>
      <c r="C22" s="197">
        <v>21.5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8.9697999999999993</v>
      </c>
      <c r="J22" s="21">
        <f t="shared" si="6"/>
        <v>5.0159500000000001</v>
      </c>
      <c r="K22" s="21">
        <f t="shared" si="7"/>
        <v>6.4693499999999995</v>
      </c>
      <c r="L22" s="21">
        <f t="shared" si="8"/>
        <v>1.0449000000000002</v>
      </c>
      <c r="M22" s="157">
        <f t="shared" si="9"/>
        <v>21.5</v>
      </c>
      <c r="N22" s="22"/>
      <c r="P22" s="37">
        <f t="shared" si="1"/>
        <v>8.9697999999999993</v>
      </c>
      <c r="Q22" s="37">
        <f t="shared" si="2"/>
        <v>5.0159500000000001</v>
      </c>
      <c r="R22" s="37">
        <f t="shared" si="3"/>
        <v>6.4693499999999995</v>
      </c>
      <c r="S22" s="37">
        <f t="shared" si="4"/>
        <v>1.0449000000000002</v>
      </c>
      <c r="T22" s="37">
        <f t="shared" si="10"/>
        <v>21.5</v>
      </c>
    </row>
    <row r="23" spans="1:20">
      <c r="A23" s="8" t="s">
        <v>65</v>
      </c>
      <c r="B23" s="197">
        <v>21.5</v>
      </c>
      <c r="C23" s="197">
        <v>21.5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8.9697999999999993</v>
      </c>
      <c r="J23" s="21">
        <f t="shared" si="6"/>
        <v>5.0159500000000001</v>
      </c>
      <c r="K23" s="21">
        <f t="shared" si="7"/>
        <v>6.4693499999999995</v>
      </c>
      <c r="L23" s="21">
        <f t="shared" si="8"/>
        <v>1.0449000000000002</v>
      </c>
      <c r="M23" s="157">
        <f t="shared" si="9"/>
        <v>21.5</v>
      </c>
      <c r="N23" s="22"/>
      <c r="P23" s="37">
        <f t="shared" si="1"/>
        <v>8.9697999999999993</v>
      </c>
      <c r="Q23" s="37">
        <f t="shared" si="2"/>
        <v>5.0159500000000001</v>
      </c>
      <c r="R23" s="37">
        <f t="shared" si="3"/>
        <v>6.4693499999999995</v>
      </c>
      <c r="S23" s="37">
        <f t="shared" si="4"/>
        <v>1.0449000000000002</v>
      </c>
      <c r="T23" s="37">
        <f t="shared" si="10"/>
        <v>21.5</v>
      </c>
    </row>
    <row r="24" spans="1:20">
      <c r="A24" s="8" t="s">
        <v>66</v>
      </c>
      <c r="B24" s="197">
        <v>21.5</v>
      </c>
      <c r="C24" s="197">
        <v>21.5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8.9697999999999993</v>
      </c>
      <c r="J24" s="21">
        <f t="shared" si="6"/>
        <v>5.0159500000000001</v>
      </c>
      <c r="K24" s="21">
        <f t="shared" si="7"/>
        <v>6.4693499999999995</v>
      </c>
      <c r="L24" s="21">
        <f t="shared" si="8"/>
        <v>1.0449000000000002</v>
      </c>
      <c r="M24" s="157">
        <f t="shared" si="9"/>
        <v>21.5</v>
      </c>
      <c r="N24" s="22"/>
      <c r="P24" s="37">
        <f t="shared" si="1"/>
        <v>8.9697999999999993</v>
      </c>
      <c r="Q24" s="37">
        <f t="shared" si="2"/>
        <v>5.0159500000000001</v>
      </c>
      <c r="R24" s="37">
        <f t="shared" si="3"/>
        <v>6.4693499999999995</v>
      </c>
      <c r="S24" s="37">
        <f t="shared" si="4"/>
        <v>1.0449000000000002</v>
      </c>
      <c r="T24" s="37">
        <f t="shared" si="10"/>
        <v>21.5</v>
      </c>
    </row>
    <row r="25" spans="1:20">
      <c r="A25" s="8" t="s">
        <v>67</v>
      </c>
      <c r="B25" s="197">
        <v>21.5</v>
      </c>
      <c r="C25" s="197">
        <v>21.5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8.9697999999999993</v>
      </c>
      <c r="J25" s="21">
        <f t="shared" si="6"/>
        <v>5.0159500000000001</v>
      </c>
      <c r="K25" s="21">
        <f t="shared" si="7"/>
        <v>6.4693499999999995</v>
      </c>
      <c r="L25" s="21">
        <f t="shared" si="8"/>
        <v>1.0449000000000002</v>
      </c>
      <c r="M25" s="157">
        <f t="shared" si="9"/>
        <v>21.5</v>
      </c>
      <c r="N25" s="22"/>
      <c r="P25" s="37">
        <f t="shared" si="1"/>
        <v>8.9697999999999993</v>
      </c>
      <c r="Q25" s="37">
        <f t="shared" si="2"/>
        <v>5.0159500000000001</v>
      </c>
      <c r="R25" s="37">
        <f t="shared" si="3"/>
        <v>6.4693499999999995</v>
      </c>
      <c r="S25" s="37">
        <f t="shared" si="4"/>
        <v>1.0449000000000002</v>
      </c>
      <c r="T25" s="37">
        <f t="shared" si="10"/>
        <v>21.5</v>
      </c>
    </row>
    <row r="26" spans="1:20">
      <c r="A26" s="8" t="s">
        <v>68</v>
      </c>
      <c r="B26" s="197">
        <v>21.5</v>
      </c>
      <c r="C26" s="197">
        <v>21.5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8.9697999999999993</v>
      </c>
      <c r="J26" s="21">
        <f t="shared" si="6"/>
        <v>5.0159500000000001</v>
      </c>
      <c r="K26" s="21">
        <f t="shared" si="7"/>
        <v>6.4693499999999995</v>
      </c>
      <c r="L26" s="21">
        <f t="shared" si="8"/>
        <v>1.0449000000000002</v>
      </c>
      <c r="M26" s="157">
        <f t="shared" si="9"/>
        <v>21.5</v>
      </c>
      <c r="N26" s="22"/>
      <c r="P26" s="37">
        <f t="shared" si="1"/>
        <v>8.9697999999999993</v>
      </c>
      <c r="Q26" s="37">
        <f t="shared" si="2"/>
        <v>5.0159500000000001</v>
      </c>
      <c r="R26" s="37">
        <f t="shared" si="3"/>
        <v>6.4693499999999995</v>
      </c>
      <c r="S26" s="37">
        <f t="shared" si="4"/>
        <v>1.0449000000000002</v>
      </c>
      <c r="T26" s="37">
        <f t="shared" si="10"/>
        <v>21.5</v>
      </c>
    </row>
    <row r="27" spans="1:20">
      <c r="A27" s="8" t="s">
        <v>69</v>
      </c>
      <c r="B27" s="197">
        <v>21.5</v>
      </c>
      <c r="C27" s="197">
        <v>21.5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8.9697999999999993</v>
      </c>
      <c r="J27" s="21">
        <f t="shared" si="6"/>
        <v>5.0159500000000001</v>
      </c>
      <c r="K27" s="21">
        <f t="shared" si="7"/>
        <v>6.4693499999999995</v>
      </c>
      <c r="L27" s="21">
        <f t="shared" si="8"/>
        <v>1.0449000000000002</v>
      </c>
      <c r="M27" s="157">
        <f t="shared" si="9"/>
        <v>21.5</v>
      </c>
      <c r="N27" s="22"/>
      <c r="P27" s="37">
        <f t="shared" si="1"/>
        <v>8.9697999999999993</v>
      </c>
      <c r="Q27" s="37">
        <f t="shared" si="2"/>
        <v>5.0159500000000001</v>
      </c>
      <c r="R27" s="37">
        <f t="shared" si="3"/>
        <v>6.4693499999999995</v>
      </c>
      <c r="S27" s="37">
        <f t="shared" si="4"/>
        <v>1.0449000000000002</v>
      </c>
      <c r="T27" s="37">
        <f t="shared" si="10"/>
        <v>21.5</v>
      </c>
    </row>
    <row r="28" spans="1:20">
      <c r="A28" s="8" t="s">
        <v>70</v>
      </c>
      <c r="B28" s="197">
        <v>21.5</v>
      </c>
      <c r="C28" s="197">
        <v>21.5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8.9697999999999993</v>
      </c>
      <c r="J28" s="21">
        <f t="shared" si="6"/>
        <v>5.0159500000000001</v>
      </c>
      <c r="K28" s="21">
        <f t="shared" si="7"/>
        <v>6.4693499999999995</v>
      </c>
      <c r="L28" s="21">
        <f t="shared" si="8"/>
        <v>1.0449000000000002</v>
      </c>
      <c r="M28" s="157">
        <f t="shared" si="9"/>
        <v>21.5</v>
      </c>
      <c r="N28" s="22"/>
      <c r="P28" s="37">
        <f t="shared" si="1"/>
        <v>8.9697999999999993</v>
      </c>
      <c r="Q28" s="37">
        <f t="shared" si="2"/>
        <v>5.0159500000000001</v>
      </c>
      <c r="R28" s="37">
        <f t="shared" si="3"/>
        <v>6.4693499999999995</v>
      </c>
      <c r="S28" s="37">
        <f t="shared" si="4"/>
        <v>1.0449000000000002</v>
      </c>
      <c r="T28" s="37">
        <f t="shared" si="10"/>
        <v>21.5</v>
      </c>
    </row>
    <row r="29" spans="1:20">
      <c r="A29" s="8" t="s">
        <v>71</v>
      </c>
      <c r="B29" s="197">
        <v>21.5</v>
      </c>
      <c r="C29" s="197">
        <v>21.5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8.9697999999999993</v>
      </c>
      <c r="J29" s="21">
        <f t="shared" si="6"/>
        <v>5.0159500000000001</v>
      </c>
      <c r="K29" s="21">
        <f t="shared" si="7"/>
        <v>6.4693499999999995</v>
      </c>
      <c r="L29" s="21">
        <f t="shared" si="8"/>
        <v>1.0449000000000002</v>
      </c>
      <c r="M29" s="157">
        <f t="shared" si="9"/>
        <v>21.5</v>
      </c>
      <c r="N29" s="22"/>
      <c r="P29" s="37">
        <f t="shared" si="1"/>
        <v>8.9697999999999993</v>
      </c>
      <c r="Q29" s="37">
        <f t="shared" si="2"/>
        <v>5.0159500000000001</v>
      </c>
      <c r="R29" s="37">
        <f t="shared" si="3"/>
        <v>6.4693499999999995</v>
      </c>
      <c r="S29" s="37">
        <f t="shared" si="4"/>
        <v>1.0449000000000002</v>
      </c>
      <c r="T29" s="37">
        <f t="shared" si="10"/>
        <v>21.5</v>
      </c>
    </row>
    <row r="30" spans="1:20">
      <c r="A30" s="8" t="s">
        <v>72</v>
      </c>
      <c r="B30" s="197">
        <v>21.5</v>
      </c>
      <c r="C30" s="197">
        <v>21.5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8.9697999999999993</v>
      </c>
      <c r="J30" s="21">
        <f t="shared" si="6"/>
        <v>5.0159500000000001</v>
      </c>
      <c r="K30" s="21">
        <f t="shared" si="7"/>
        <v>6.4693499999999995</v>
      </c>
      <c r="L30" s="21">
        <f t="shared" si="8"/>
        <v>1.0449000000000002</v>
      </c>
      <c r="M30" s="157">
        <f t="shared" si="9"/>
        <v>21.5</v>
      </c>
      <c r="N30" s="22"/>
      <c r="P30" s="37">
        <f t="shared" si="1"/>
        <v>8.9697999999999993</v>
      </c>
      <c r="Q30" s="37">
        <f t="shared" si="2"/>
        <v>5.0159500000000001</v>
      </c>
      <c r="R30" s="37">
        <f t="shared" si="3"/>
        <v>6.4693499999999995</v>
      </c>
      <c r="S30" s="37">
        <f t="shared" si="4"/>
        <v>1.0449000000000002</v>
      </c>
      <c r="T30" s="37">
        <f t="shared" si="10"/>
        <v>21.5</v>
      </c>
    </row>
    <row r="31" spans="1:20">
      <c r="A31" s="8" t="s">
        <v>73</v>
      </c>
      <c r="B31" s="197">
        <v>21.5</v>
      </c>
      <c r="C31" s="197">
        <v>21.5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8.9697999999999993</v>
      </c>
      <c r="J31" s="21">
        <f t="shared" si="6"/>
        <v>5.0159500000000001</v>
      </c>
      <c r="K31" s="21">
        <f t="shared" si="7"/>
        <v>6.4693499999999995</v>
      </c>
      <c r="L31" s="21">
        <f t="shared" si="8"/>
        <v>1.0449000000000002</v>
      </c>
      <c r="M31" s="157">
        <f t="shared" si="9"/>
        <v>21.5</v>
      </c>
      <c r="N31" s="22"/>
      <c r="P31" s="37">
        <f t="shared" si="1"/>
        <v>8.9697999999999993</v>
      </c>
      <c r="Q31" s="37">
        <f t="shared" si="2"/>
        <v>5.0159500000000001</v>
      </c>
      <c r="R31" s="37">
        <f t="shared" si="3"/>
        <v>6.4693499999999995</v>
      </c>
      <c r="S31" s="37">
        <f t="shared" si="4"/>
        <v>1.0449000000000002</v>
      </c>
      <c r="T31" s="37">
        <f t="shared" si="10"/>
        <v>21.5</v>
      </c>
    </row>
    <row r="32" spans="1:20">
      <c r="A32" s="8" t="s">
        <v>74</v>
      </c>
      <c r="B32" s="197">
        <v>21.5</v>
      </c>
      <c r="C32" s="197">
        <v>21.5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8.9697999999999993</v>
      </c>
      <c r="J32" s="21">
        <f t="shared" si="6"/>
        <v>5.0159500000000001</v>
      </c>
      <c r="K32" s="21">
        <f t="shared" si="7"/>
        <v>6.4693499999999995</v>
      </c>
      <c r="L32" s="21">
        <f t="shared" si="8"/>
        <v>1.0449000000000002</v>
      </c>
      <c r="M32" s="157">
        <f t="shared" si="9"/>
        <v>21.5</v>
      </c>
      <c r="N32" s="22"/>
      <c r="P32" s="37">
        <f t="shared" si="1"/>
        <v>8.9697999999999993</v>
      </c>
      <c r="Q32" s="37">
        <f t="shared" si="2"/>
        <v>5.0159500000000001</v>
      </c>
      <c r="R32" s="37">
        <f t="shared" si="3"/>
        <v>6.4693499999999995</v>
      </c>
      <c r="S32" s="37">
        <f t="shared" si="4"/>
        <v>1.0449000000000002</v>
      </c>
      <c r="T32" s="37">
        <f t="shared" si="10"/>
        <v>21.5</v>
      </c>
    </row>
    <row r="33" spans="1:20">
      <c r="A33" s="8" t="s">
        <v>75</v>
      </c>
      <c r="B33" s="197">
        <v>21.5</v>
      </c>
      <c r="C33" s="197">
        <v>21.5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8.9697999999999993</v>
      </c>
      <c r="J33" s="21">
        <f t="shared" si="6"/>
        <v>5.0159500000000001</v>
      </c>
      <c r="K33" s="21">
        <f t="shared" si="7"/>
        <v>6.4693499999999995</v>
      </c>
      <c r="L33" s="21">
        <f t="shared" si="8"/>
        <v>1.0449000000000002</v>
      </c>
      <c r="M33" s="157">
        <f t="shared" si="9"/>
        <v>21.5</v>
      </c>
      <c r="N33" s="22"/>
      <c r="P33" s="37">
        <f t="shared" si="1"/>
        <v>8.9697999999999993</v>
      </c>
      <c r="Q33" s="37">
        <f t="shared" si="2"/>
        <v>5.0159500000000001</v>
      </c>
      <c r="R33" s="37">
        <f t="shared" si="3"/>
        <v>6.4693499999999995</v>
      </c>
      <c r="S33" s="37">
        <f t="shared" si="4"/>
        <v>1.0449000000000002</v>
      </c>
      <c r="T33" s="37">
        <f t="shared" si="10"/>
        <v>21.5</v>
      </c>
    </row>
    <row r="34" spans="1:20">
      <c r="A34" s="8" t="s">
        <v>76</v>
      </c>
      <c r="B34" s="197">
        <v>21.5</v>
      </c>
      <c r="C34" s="197">
        <v>21.5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8.9697999999999993</v>
      </c>
      <c r="J34" s="21">
        <f t="shared" si="6"/>
        <v>5.0159500000000001</v>
      </c>
      <c r="K34" s="21">
        <f t="shared" si="7"/>
        <v>6.4693499999999995</v>
      </c>
      <c r="L34" s="21">
        <f t="shared" si="8"/>
        <v>1.0449000000000002</v>
      </c>
      <c r="M34" s="157">
        <f t="shared" si="9"/>
        <v>21.5</v>
      </c>
      <c r="N34" s="22"/>
      <c r="P34" s="37">
        <f t="shared" si="1"/>
        <v>8.9697999999999993</v>
      </c>
      <c r="Q34" s="37">
        <f t="shared" si="2"/>
        <v>5.0159500000000001</v>
      </c>
      <c r="R34" s="37">
        <f t="shared" si="3"/>
        <v>6.4693499999999995</v>
      </c>
      <c r="S34" s="37">
        <f t="shared" si="4"/>
        <v>1.0449000000000002</v>
      </c>
      <c r="T34" s="37">
        <f t="shared" si="10"/>
        <v>21.5</v>
      </c>
    </row>
    <row r="35" spans="1:20">
      <c r="A35" s="8" t="s">
        <v>77</v>
      </c>
      <c r="B35" s="197">
        <v>21.5</v>
      </c>
      <c r="C35" s="197">
        <v>21.5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8.9697999999999993</v>
      </c>
      <c r="J35" s="21">
        <f t="shared" si="6"/>
        <v>5.0159500000000001</v>
      </c>
      <c r="K35" s="21">
        <f t="shared" si="7"/>
        <v>6.4693499999999995</v>
      </c>
      <c r="L35" s="21">
        <f t="shared" si="8"/>
        <v>1.0449000000000002</v>
      </c>
      <c r="M35" s="157">
        <f t="shared" si="9"/>
        <v>21.5</v>
      </c>
      <c r="N35" s="22"/>
      <c r="P35" s="37">
        <f t="shared" ref="P35:P66" si="12">I35</f>
        <v>8.9697999999999993</v>
      </c>
      <c r="Q35" s="37">
        <f t="shared" ref="Q35:Q66" si="13">J35</f>
        <v>5.0159500000000001</v>
      </c>
      <c r="R35" s="37">
        <f t="shared" ref="R35:R66" si="14">K35</f>
        <v>6.4693499999999995</v>
      </c>
      <c r="S35" s="37">
        <f t="shared" ref="S35:S66" si="15">L35</f>
        <v>1.0449000000000002</v>
      </c>
      <c r="T35" s="37">
        <f t="shared" si="10"/>
        <v>21.5</v>
      </c>
    </row>
    <row r="36" spans="1:20">
      <c r="A36" s="8" t="s">
        <v>78</v>
      </c>
      <c r="B36" s="197">
        <v>21.5</v>
      </c>
      <c r="C36" s="197">
        <v>21.5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8.9697999999999993</v>
      </c>
      <c r="J36" s="21">
        <f t="shared" si="6"/>
        <v>5.0159500000000001</v>
      </c>
      <c r="K36" s="21">
        <f t="shared" si="7"/>
        <v>6.4693499999999995</v>
      </c>
      <c r="L36" s="21">
        <f t="shared" si="8"/>
        <v>1.0449000000000002</v>
      </c>
      <c r="M36" s="157">
        <f t="shared" si="9"/>
        <v>21.5</v>
      </c>
      <c r="N36" s="22"/>
      <c r="P36" s="37">
        <f t="shared" si="12"/>
        <v>8.9697999999999993</v>
      </c>
      <c r="Q36" s="37">
        <f t="shared" si="13"/>
        <v>5.0159500000000001</v>
      </c>
      <c r="R36" s="37">
        <f t="shared" si="14"/>
        <v>6.4693499999999995</v>
      </c>
      <c r="S36" s="37">
        <f t="shared" si="15"/>
        <v>1.0449000000000002</v>
      </c>
      <c r="T36" s="37">
        <f t="shared" si="10"/>
        <v>21.5</v>
      </c>
    </row>
    <row r="37" spans="1:20">
      <c r="A37" s="8" t="s">
        <v>79</v>
      </c>
      <c r="B37" s="197">
        <v>21.5</v>
      </c>
      <c r="C37" s="197">
        <v>21.5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8.9697999999999993</v>
      </c>
      <c r="J37" s="21">
        <f t="shared" si="6"/>
        <v>5.0159500000000001</v>
      </c>
      <c r="K37" s="21">
        <f t="shared" si="7"/>
        <v>6.4693499999999995</v>
      </c>
      <c r="L37" s="21">
        <f t="shared" si="8"/>
        <v>1.0449000000000002</v>
      </c>
      <c r="M37" s="157">
        <f t="shared" si="9"/>
        <v>21.5</v>
      </c>
      <c r="N37" s="22"/>
      <c r="P37" s="37">
        <f t="shared" si="12"/>
        <v>8.9697999999999993</v>
      </c>
      <c r="Q37" s="37">
        <f t="shared" si="13"/>
        <v>5.0159500000000001</v>
      </c>
      <c r="R37" s="37">
        <f t="shared" si="14"/>
        <v>6.4693499999999995</v>
      </c>
      <c r="S37" s="37">
        <f t="shared" si="15"/>
        <v>1.0449000000000002</v>
      </c>
      <c r="T37" s="37">
        <f t="shared" si="10"/>
        <v>21.5</v>
      </c>
    </row>
    <row r="38" spans="1:20">
      <c r="A38" s="8" t="s">
        <v>80</v>
      </c>
      <c r="B38" s="197">
        <v>21.5</v>
      </c>
      <c r="C38" s="197">
        <v>21.5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8.9697999999999993</v>
      </c>
      <c r="J38" s="21">
        <f t="shared" si="6"/>
        <v>5.0159500000000001</v>
      </c>
      <c r="K38" s="21">
        <f t="shared" si="7"/>
        <v>6.4693499999999995</v>
      </c>
      <c r="L38" s="21">
        <f t="shared" si="8"/>
        <v>1.0449000000000002</v>
      </c>
      <c r="M38" s="157">
        <f t="shared" si="9"/>
        <v>21.5</v>
      </c>
      <c r="N38" s="22"/>
      <c r="P38" s="37">
        <f t="shared" si="12"/>
        <v>8.9697999999999993</v>
      </c>
      <c r="Q38" s="37">
        <f t="shared" si="13"/>
        <v>5.0159500000000001</v>
      </c>
      <c r="R38" s="37">
        <f t="shared" si="14"/>
        <v>6.4693499999999995</v>
      </c>
      <c r="S38" s="37">
        <f t="shared" si="15"/>
        <v>1.0449000000000002</v>
      </c>
      <c r="T38" s="37">
        <f t="shared" si="10"/>
        <v>21.5</v>
      </c>
    </row>
    <row r="39" spans="1:20">
      <c r="A39" s="8" t="s">
        <v>81</v>
      </c>
      <c r="B39" s="197">
        <v>21.5</v>
      </c>
      <c r="C39" s="197">
        <v>21.5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8.9697999999999993</v>
      </c>
      <c r="J39" s="21">
        <f t="shared" si="6"/>
        <v>5.0159500000000001</v>
      </c>
      <c r="K39" s="21">
        <f t="shared" si="7"/>
        <v>6.4693499999999995</v>
      </c>
      <c r="L39" s="21">
        <f t="shared" si="8"/>
        <v>1.0449000000000002</v>
      </c>
      <c r="M39" s="157">
        <f t="shared" si="9"/>
        <v>21.5</v>
      </c>
      <c r="N39" s="22"/>
      <c r="P39" s="37">
        <f t="shared" si="12"/>
        <v>8.9697999999999993</v>
      </c>
      <c r="Q39" s="37">
        <f t="shared" si="13"/>
        <v>5.0159500000000001</v>
      </c>
      <c r="R39" s="37">
        <f t="shared" si="14"/>
        <v>6.4693499999999995</v>
      </c>
      <c r="S39" s="37">
        <f t="shared" si="15"/>
        <v>1.0449000000000002</v>
      </c>
      <c r="T39" s="37">
        <f t="shared" si="10"/>
        <v>21.5</v>
      </c>
    </row>
    <row r="40" spans="1:20">
      <c r="A40" s="8" t="s">
        <v>82</v>
      </c>
      <c r="B40" s="197">
        <v>21.5</v>
      </c>
      <c r="C40" s="197">
        <v>21.5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8.9697999999999993</v>
      </c>
      <c r="J40" s="21">
        <f t="shared" si="6"/>
        <v>5.0159500000000001</v>
      </c>
      <c r="K40" s="21">
        <f t="shared" si="7"/>
        <v>6.4693499999999995</v>
      </c>
      <c r="L40" s="21">
        <f t="shared" si="8"/>
        <v>1.0449000000000002</v>
      </c>
      <c r="M40" s="157">
        <f t="shared" si="9"/>
        <v>21.5</v>
      </c>
      <c r="N40" s="22"/>
      <c r="P40" s="37">
        <f t="shared" si="12"/>
        <v>8.9697999999999993</v>
      </c>
      <c r="Q40" s="37">
        <f t="shared" si="13"/>
        <v>5.0159500000000001</v>
      </c>
      <c r="R40" s="37">
        <f t="shared" si="14"/>
        <v>6.4693499999999995</v>
      </c>
      <c r="S40" s="37">
        <f t="shared" si="15"/>
        <v>1.0449000000000002</v>
      </c>
      <c r="T40" s="37">
        <f t="shared" si="10"/>
        <v>21.5</v>
      </c>
    </row>
    <row r="41" spans="1:20">
      <c r="A41" s="8" t="s">
        <v>83</v>
      </c>
      <c r="B41" s="197">
        <v>21.5</v>
      </c>
      <c r="C41" s="197">
        <v>21.5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8.9697999999999993</v>
      </c>
      <c r="J41" s="21">
        <f t="shared" si="6"/>
        <v>5.0159500000000001</v>
      </c>
      <c r="K41" s="21">
        <f t="shared" si="7"/>
        <v>6.4693499999999995</v>
      </c>
      <c r="L41" s="21">
        <f t="shared" si="8"/>
        <v>1.0449000000000002</v>
      </c>
      <c r="M41" s="157">
        <f t="shared" si="9"/>
        <v>21.5</v>
      </c>
      <c r="N41" s="22"/>
      <c r="P41" s="37">
        <f t="shared" si="12"/>
        <v>8.9697999999999993</v>
      </c>
      <c r="Q41" s="37">
        <f t="shared" si="13"/>
        <v>5.0159500000000001</v>
      </c>
      <c r="R41" s="37">
        <f t="shared" si="14"/>
        <v>6.4693499999999995</v>
      </c>
      <c r="S41" s="37">
        <f t="shared" si="15"/>
        <v>1.0449000000000002</v>
      </c>
      <c r="T41" s="37">
        <f t="shared" si="10"/>
        <v>21.5</v>
      </c>
    </row>
    <row r="42" spans="1:20">
      <c r="A42" s="8" t="s">
        <v>84</v>
      </c>
      <c r="B42" s="197">
        <v>21.5</v>
      </c>
      <c r="C42" s="197">
        <v>21.5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8.9697999999999993</v>
      </c>
      <c r="J42" s="21">
        <f t="shared" si="6"/>
        <v>5.0159500000000001</v>
      </c>
      <c r="K42" s="21">
        <f t="shared" si="7"/>
        <v>6.4693499999999995</v>
      </c>
      <c r="L42" s="21">
        <f t="shared" si="8"/>
        <v>1.0449000000000002</v>
      </c>
      <c r="M42" s="157">
        <f t="shared" si="9"/>
        <v>21.5</v>
      </c>
      <c r="N42" s="22"/>
      <c r="P42" s="37">
        <f t="shared" si="12"/>
        <v>8.9697999999999993</v>
      </c>
      <c r="Q42" s="37">
        <f t="shared" si="13"/>
        <v>5.0159500000000001</v>
      </c>
      <c r="R42" s="37">
        <f t="shared" si="14"/>
        <v>6.4693499999999995</v>
      </c>
      <c r="S42" s="37">
        <f t="shared" si="15"/>
        <v>1.0449000000000002</v>
      </c>
      <c r="T42" s="37">
        <f t="shared" si="10"/>
        <v>21.5</v>
      </c>
    </row>
    <row r="43" spans="1:20">
      <c r="A43" s="8" t="s">
        <v>85</v>
      </c>
      <c r="B43" s="197">
        <v>21.5</v>
      </c>
      <c r="C43" s="197">
        <v>21.5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8.9697999999999993</v>
      </c>
      <c r="J43" s="21">
        <f t="shared" si="6"/>
        <v>5.0159500000000001</v>
      </c>
      <c r="K43" s="21">
        <f t="shared" si="7"/>
        <v>6.4693499999999995</v>
      </c>
      <c r="L43" s="21">
        <f t="shared" si="8"/>
        <v>1.0449000000000002</v>
      </c>
      <c r="M43" s="157">
        <f t="shared" si="9"/>
        <v>21.5</v>
      </c>
      <c r="N43" s="22"/>
      <c r="P43" s="37">
        <f t="shared" si="12"/>
        <v>8.9697999999999993</v>
      </c>
      <c r="Q43" s="37">
        <f t="shared" si="13"/>
        <v>5.0159500000000001</v>
      </c>
      <c r="R43" s="37">
        <f t="shared" si="14"/>
        <v>6.4693499999999995</v>
      </c>
      <c r="S43" s="37">
        <f t="shared" si="15"/>
        <v>1.0449000000000002</v>
      </c>
      <c r="T43" s="37">
        <f t="shared" si="10"/>
        <v>21.5</v>
      </c>
    </row>
    <row r="44" spans="1:20">
      <c r="A44" s="8" t="s">
        <v>86</v>
      </c>
      <c r="B44" s="197">
        <v>22.5</v>
      </c>
      <c r="C44" s="197">
        <v>22.5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9.3869999999999987</v>
      </c>
      <c r="J44" s="21">
        <f t="shared" si="6"/>
        <v>5.24925</v>
      </c>
      <c r="K44" s="21">
        <f t="shared" si="7"/>
        <v>6.7702499999999999</v>
      </c>
      <c r="L44" s="21">
        <f t="shared" si="8"/>
        <v>1.0935000000000001</v>
      </c>
      <c r="M44" s="157">
        <f t="shared" si="9"/>
        <v>22.499999999999996</v>
      </c>
      <c r="N44" s="22"/>
      <c r="P44" s="37">
        <f t="shared" si="12"/>
        <v>9.3869999999999987</v>
      </c>
      <c r="Q44" s="37">
        <f t="shared" si="13"/>
        <v>5.24925</v>
      </c>
      <c r="R44" s="37">
        <f t="shared" si="14"/>
        <v>6.7702499999999999</v>
      </c>
      <c r="S44" s="37">
        <f t="shared" si="15"/>
        <v>1.0935000000000001</v>
      </c>
      <c r="T44" s="37">
        <f t="shared" si="10"/>
        <v>22.499999999999996</v>
      </c>
    </row>
    <row r="45" spans="1:20">
      <c r="A45" s="8" t="s">
        <v>87</v>
      </c>
      <c r="B45" s="197">
        <v>22.5</v>
      </c>
      <c r="C45" s="197">
        <v>22.5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9.3869999999999987</v>
      </c>
      <c r="J45" s="21">
        <f t="shared" si="6"/>
        <v>5.24925</v>
      </c>
      <c r="K45" s="21">
        <f t="shared" si="7"/>
        <v>6.7702499999999999</v>
      </c>
      <c r="L45" s="21">
        <f t="shared" si="8"/>
        <v>1.0935000000000001</v>
      </c>
      <c r="M45" s="157">
        <f t="shared" si="9"/>
        <v>22.499999999999996</v>
      </c>
      <c r="N45" s="22"/>
      <c r="P45" s="37">
        <f t="shared" si="12"/>
        <v>9.3869999999999987</v>
      </c>
      <c r="Q45" s="37">
        <f t="shared" si="13"/>
        <v>5.24925</v>
      </c>
      <c r="R45" s="37">
        <f t="shared" si="14"/>
        <v>6.7702499999999999</v>
      </c>
      <c r="S45" s="37">
        <f t="shared" si="15"/>
        <v>1.0935000000000001</v>
      </c>
      <c r="T45" s="37">
        <f t="shared" si="10"/>
        <v>22.499999999999996</v>
      </c>
    </row>
    <row r="46" spans="1:20">
      <c r="A46" s="8" t="s">
        <v>88</v>
      </c>
      <c r="B46" s="197">
        <v>22.5</v>
      </c>
      <c r="C46" s="197">
        <v>22.5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9.3869999999999987</v>
      </c>
      <c r="J46" s="21">
        <f t="shared" si="6"/>
        <v>5.24925</v>
      </c>
      <c r="K46" s="21">
        <f t="shared" si="7"/>
        <v>6.7702499999999999</v>
      </c>
      <c r="L46" s="21">
        <f t="shared" si="8"/>
        <v>1.0935000000000001</v>
      </c>
      <c r="M46" s="157">
        <f t="shared" si="9"/>
        <v>22.499999999999996</v>
      </c>
      <c r="N46" s="22"/>
      <c r="P46" s="37">
        <f t="shared" si="12"/>
        <v>9.3869999999999987</v>
      </c>
      <c r="Q46" s="37">
        <f t="shared" si="13"/>
        <v>5.24925</v>
      </c>
      <c r="R46" s="37">
        <f t="shared" si="14"/>
        <v>6.7702499999999999</v>
      </c>
      <c r="S46" s="37">
        <f t="shared" si="15"/>
        <v>1.0935000000000001</v>
      </c>
      <c r="T46" s="37">
        <f t="shared" si="10"/>
        <v>22.499999999999996</v>
      </c>
    </row>
    <row r="47" spans="1:20">
      <c r="A47" s="8" t="s">
        <v>89</v>
      </c>
      <c r="B47" s="197">
        <v>22.5</v>
      </c>
      <c r="C47" s="197">
        <v>22.5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9.3869999999999987</v>
      </c>
      <c r="J47" s="21">
        <f t="shared" si="6"/>
        <v>5.24925</v>
      </c>
      <c r="K47" s="21">
        <f t="shared" si="7"/>
        <v>6.7702499999999999</v>
      </c>
      <c r="L47" s="21">
        <f t="shared" si="8"/>
        <v>1.0935000000000001</v>
      </c>
      <c r="M47" s="157">
        <f t="shared" si="9"/>
        <v>22.499999999999996</v>
      </c>
      <c r="N47" s="22"/>
      <c r="P47" s="37">
        <f t="shared" si="12"/>
        <v>9.3869999999999987</v>
      </c>
      <c r="Q47" s="37">
        <f t="shared" si="13"/>
        <v>5.24925</v>
      </c>
      <c r="R47" s="37">
        <f t="shared" si="14"/>
        <v>6.7702499999999999</v>
      </c>
      <c r="S47" s="37">
        <f t="shared" si="15"/>
        <v>1.0935000000000001</v>
      </c>
      <c r="T47" s="37">
        <f t="shared" si="10"/>
        <v>22.499999999999996</v>
      </c>
    </row>
    <row r="48" spans="1:20">
      <c r="A48" s="8" t="s">
        <v>90</v>
      </c>
      <c r="B48" s="197">
        <v>22.5</v>
      </c>
      <c r="C48" s="197">
        <v>22.5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9.3869999999999987</v>
      </c>
      <c r="J48" s="21">
        <f t="shared" si="6"/>
        <v>5.24925</v>
      </c>
      <c r="K48" s="21">
        <f t="shared" si="7"/>
        <v>6.7702499999999999</v>
      </c>
      <c r="L48" s="21">
        <f t="shared" si="8"/>
        <v>1.0935000000000001</v>
      </c>
      <c r="M48" s="157">
        <f t="shared" si="9"/>
        <v>22.499999999999996</v>
      </c>
      <c r="N48" s="22"/>
      <c r="P48" s="37">
        <f t="shared" si="12"/>
        <v>9.3869999999999987</v>
      </c>
      <c r="Q48" s="37">
        <f t="shared" si="13"/>
        <v>5.24925</v>
      </c>
      <c r="R48" s="37">
        <f t="shared" si="14"/>
        <v>6.7702499999999999</v>
      </c>
      <c r="S48" s="37">
        <f t="shared" si="15"/>
        <v>1.0935000000000001</v>
      </c>
      <c r="T48" s="37">
        <f t="shared" si="10"/>
        <v>22.499999999999996</v>
      </c>
    </row>
    <row r="49" spans="1:20">
      <c r="A49" s="8" t="s">
        <v>91</v>
      </c>
      <c r="B49" s="197">
        <v>22.5</v>
      </c>
      <c r="C49" s="197">
        <v>22.5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9.3869999999999987</v>
      </c>
      <c r="J49" s="21">
        <f t="shared" si="6"/>
        <v>5.24925</v>
      </c>
      <c r="K49" s="21">
        <f t="shared" si="7"/>
        <v>6.7702499999999999</v>
      </c>
      <c r="L49" s="21">
        <f t="shared" si="8"/>
        <v>1.0935000000000001</v>
      </c>
      <c r="M49" s="157">
        <f t="shared" si="9"/>
        <v>22.499999999999996</v>
      </c>
      <c r="N49" s="22"/>
      <c r="P49" s="37">
        <f t="shared" si="12"/>
        <v>9.3869999999999987</v>
      </c>
      <c r="Q49" s="37">
        <f t="shared" si="13"/>
        <v>5.24925</v>
      </c>
      <c r="R49" s="37">
        <f t="shared" si="14"/>
        <v>6.7702499999999999</v>
      </c>
      <c r="S49" s="37">
        <f t="shared" si="15"/>
        <v>1.0935000000000001</v>
      </c>
      <c r="T49" s="37">
        <f t="shared" si="10"/>
        <v>22.499999999999996</v>
      </c>
    </row>
    <row r="50" spans="1:20">
      <c r="A50" s="8" t="s">
        <v>92</v>
      </c>
      <c r="B50" s="197">
        <v>22.5</v>
      </c>
      <c r="C50" s="197">
        <v>22.5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9.3869999999999987</v>
      </c>
      <c r="J50" s="21">
        <f t="shared" si="6"/>
        <v>5.24925</v>
      </c>
      <c r="K50" s="21">
        <f t="shared" si="7"/>
        <v>6.7702499999999999</v>
      </c>
      <c r="L50" s="21">
        <f t="shared" si="8"/>
        <v>1.0935000000000001</v>
      </c>
      <c r="M50" s="157">
        <f t="shared" si="9"/>
        <v>22.499999999999996</v>
      </c>
      <c r="N50" s="22"/>
      <c r="P50" s="37">
        <f t="shared" si="12"/>
        <v>9.3869999999999987</v>
      </c>
      <c r="Q50" s="37">
        <f t="shared" si="13"/>
        <v>5.24925</v>
      </c>
      <c r="R50" s="37">
        <f t="shared" si="14"/>
        <v>6.7702499999999999</v>
      </c>
      <c r="S50" s="37">
        <f t="shared" si="15"/>
        <v>1.0935000000000001</v>
      </c>
      <c r="T50" s="37">
        <f t="shared" si="10"/>
        <v>22.499999999999996</v>
      </c>
    </row>
    <row r="51" spans="1:20">
      <c r="A51" s="8" t="s">
        <v>93</v>
      </c>
      <c r="B51" s="197">
        <v>22.5</v>
      </c>
      <c r="C51" s="197">
        <v>22.5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9.3869999999999987</v>
      </c>
      <c r="J51" s="21">
        <f t="shared" si="6"/>
        <v>5.24925</v>
      </c>
      <c r="K51" s="21">
        <f t="shared" si="7"/>
        <v>6.7702499999999999</v>
      </c>
      <c r="L51" s="21">
        <f t="shared" si="8"/>
        <v>1.0935000000000001</v>
      </c>
      <c r="M51" s="157">
        <f t="shared" si="9"/>
        <v>22.499999999999996</v>
      </c>
      <c r="N51" s="22"/>
      <c r="P51" s="37">
        <f t="shared" si="12"/>
        <v>9.3869999999999987</v>
      </c>
      <c r="Q51" s="37">
        <f t="shared" si="13"/>
        <v>5.24925</v>
      </c>
      <c r="R51" s="37">
        <f t="shared" si="14"/>
        <v>6.7702499999999999</v>
      </c>
      <c r="S51" s="37">
        <f t="shared" si="15"/>
        <v>1.0935000000000001</v>
      </c>
      <c r="T51" s="37">
        <f t="shared" si="10"/>
        <v>22.499999999999996</v>
      </c>
    </row>
    <row r="52" spans="1:20">
      <c r="A52" s="8" t="s">
        <v>94</v>
      </c>
      <c r="B52" s="197">
        <v>22.5</v>
      </c>
      <c r="C52" s="197">
        <v>22.5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9.3869999999999987</v>
      </c>
      <c r="J52" s="21">
        <f t="shared" si="6"/>
        <v>5.24925</v>
      </c>
      <c r="K52" s="21">
        <f t="shared" si="7"/>
        <v>6.7702499999999999</v>
      </c>
      <c r="L52" s="21">
        <f t="shared" si="8"/>
        <v>1.0935000000000001</v>
      </c>
      <c r="M52" s="157">
        <f t="shared" si="9"/>
        <v>22.499999999999996</v>
      </c>
      <c r="N52" s="22"/>
      <c r="P52" s="37">
        <f t="shared" si="12"/>
        <v>9.3869999999999987</v>
      </c>
      <c r="Q52" s="37">
        <f t="shared" si="13"/>
        <v>5.24925</v>
      </c>
      <c r="R52" s="37">
        <f t="shared" si="14"/>
        <v>6.7702499999999999</v>
      </c>
      <c r="S52" s="37">
        <f t="shared" si="15"/>
        <v>1.0935000000000001</v>
      </c>
      <c r="T52" s="37">
        <f t="shared" si="10"/>
        <v>22.499999999999996</v>
      </c>
    </row>
    <row r="53" spans="1:20">
      <c r="A53" s="8" t="s">
        <v>95</v>
      </c>
      <c r="B53" s="197">
        <v>22.5</v>
      </c>
      <c r="C53" s="197">
        <v>22.5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9.3869999999999987</v>
      </c>
      <c r="J53" s="21">
        <f t="shared" si="6"/>
        <v>5.24925</v>
      </c>
      <c r="K53" s="21">
        <f t="shared" si="7"/>
        <v>6.7702499999999999</v>
      </c>
      <c r="L53" s="21">
        <f t="shared" si="8"/>
        <v>1.0935000000000001</v>
      </c>
      <c r="M53" s="157">
        <f t="shared" si="9"/>
        <v>22.499999999999996</v>
      </c>
      <c r="N53" s="22"/>
      <c r="P53" s="37">
        <f t="shared" si="12"/>
        <v>9.3869999999999987</v>
      </c>
      <c r="Q53" s="37">
        <f t="shared" si="13"/>
        <v>5.24925</v>
      </c>
      <c r="R53" s="37">
        <f t="shared" si="14"/>
        <v>6.7702499999999999</v>
      </c>
      <c r="S53" s="37">
        <f t="shared" si="15"/>
        <v>1.0935000000000001</v>
      </c>
      <c r="T53" s="37">
        <f t="shared" si="10"/>
        <v>22.499999999999996</v>
      </c>
    </row>
    <row r="54" spans="1:20">
      <c r="A54" s="8" t="s">
        <v>96</v>
      </c>
      <c r="B54" s="197">
        <v>22.5</v>
      </c>
      <c r="C54" s="197">
        <v>22.5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9.3869999999999987</v>
      </c>
      <c r="J54" s="21">
        <f t="shared" si="6"/>
        <v>5.24925</v>
      </c>
      <c r="K54" s="21">
        <f t="shared" si="7"/>
        <v>6.7702499999999999</v>
      </c>
      <c r="L54" s="21">
        <f t="shared" si="8"/>
        <v>1.0935000000000001</v>
      </c>
      <c r="M54" s="157">
        <f t="shared" si="9"/>
        <v>22.499999999999996</v>
      </c>
      <c r="N54" s="22"/>
      <c r="P54" s="37">
        <f t="shared" si="12"/>
        <v>9.3869999999999987</v>
      </c>
      <c r="Q54" s="37">
        <f t="shared" si="13"/>
        <v>5.24925</v>
      </c>
      <c r="R54" s="37">
        <f t="shared" si="14"/>
        <v>6.7702499999999999</v>
      </c>
      <c r="S54" s="37">
        <f t="shared" si="15"/>
        <v>1.0935000000000001</v>
      </c>
      <c r="T54" s="37">
        <f t="shared" si="10"/>
        <v>22.499999999999996</v>
      </c>
    </row>
    <row r="55" spans="1:20">
      <c r="A55" s="8" t="s">
        <v>97</v>
      </c>
      <c r="B55" s="197">
        <v>22.5</v>
      </c>
      <c r="C55" s="197">
        <v>22.5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9.3869999999999987</v>
      </c>
      <c r="J55" s="21">
        <f t="shared" si="6"/>
        <v>5.24925</v>
      </c>
      <c r="K55" s="21">
        <f t="shared" si="7"/>
        <v>6.7702499999999999</v>
      </c>
      <c r="L55" s="21">
        <f t="shared" si="8"/>
        <v>1.0935000000000001</v>
      </c>
      <c r="M55" s="157">
        <f t="shared" si="9"/>
        <v>22.499999999999996</v>
      </c>
      <c r="N55" s="22"/>
      <c r="P55" s="37">
        <f t="shared" si="12"/>
        <v>9.3869999999999987</v>
      </c>
      <c r="Q55" s="37">
        <f t="shared" si="13"/>
        <v>5.24925</v>
      </c>
      <c r="R55" s="37">
        <f t="shared" si="14"/>
        <v>6.7702499999999999</v>
      </c>
      <c r="S55" s="37">
        <f t="shared" si="15"/>
        <v>1.0935000000000001</v>
      </c>
      <c r="T55" s="37">
        <f t="shared" si="10"/>
        <v>22.499999999999996</v>
      </c>
    </row>
    <row r="56" spans="1:20">
      <c r="A56" s="8" t="s">
        <v>98</v>
      </c>
      <c r="B56" s="197">
        <v>22.5</v>
      </c>
      <c r="C56" s="197">
        <v>22.5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9.3869999999999987</v>
      </c>
      <c r="J56" s="21">
        <f t="shared" si="6"/>
        <v>5.24925</v>
      </c>
      <c r="K56" s="21">
        <f t="shared" si="7"/>
        <v>6.7702499999999999</v>
      </c>
      <c r="L56" s="21">
        <f t="shared" si="8"/>
        <v>1.0935000000000001</v>
      </c>
      <c r="M56" s="157">
        <f t="shared" si="9"/>
        <v>22.499999999999996</v>
      </c>
      <c r="N56" s="22"/>
      <c r="P56" s="37">
        <f t="shared" si="12"/>
        <v>9.3869999999999987</v>
      </c>
      <c r="Q56" s="37">
        <f t="shared" si="13"/>
        <v>5.24925</v>
      </c>
      <c r="R56" s="37">
        <f t="shared" si="14"/>
        <v>6.7702499999999999</v>
      </c>
      <c r="S56" s="37">
        <f t="shared" si="15"/>
        <v>1.0935000000000001</v>
      </c>
      <c r="T56" s="37">
        <f t="shared" si="10"/>
        <v>22.499999999999996</v>
      </c>
    </row>
    <row r="57" spans="1:20">
      <c r="A57" s="8" t="s">
        <v>99</v>
      </c>
      <c r="B57" s="197">
        <v>22.5</v>
      </c>
      <c r="C57" s="197">
        <v>22.5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9.3869999999999987</v>
      </c>
      <c r="J57" s="21">
        <f t="shared" si="6"/>
        <v>5.24925</v>
      </c>
      <c r="K57" s="21">
        <f t="shared" si="7"/>
        <v>6.7702499999999999</v>
      </c>
      <c r="L57" s="21">
        <f t="shared" si="8"/>
        <v>1.0935000000000001</v>
      </c>
      <c r="M57" s="157">
        <f t="shared" si="9"/>
        <v>22.499999999999996</v>
      </c>
      <c r="N57" s="22"/>
      <c r="P57" s="37">
        <f t="shared" si="12"/>
        <v>9.3869999999999987</v>
      </c>
      <c r="Q57" s="37">
        <f t="shared" si="13"/>
        <v>5.24925</v>
      </c>
      <c r="R57" s="37">
        <f t="shared" si="14"/>
        <v>6.7702499999999999</v>
      </c>
      <c r="S57" s="37">
        <f t="shared" si="15"/>
        <v>1.0935000000000001</v>
      </c>
      <c r="T57" s="37">
        <f t="shared" si="10"/>
        <v>22.499999999999996</v>
      </c>
    </row>
    <row r="58" spans="1:20">
      <c r="A58" s="8" t="s">
        <v>100</v>
      </c>
      <c r="B58" s="197">
        <v>22.5</v>
      </c>
      <c r="C58" s="197">
        <v>22.5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9.3869999999999987</v>
      </c>
      <c r="J58" s="21">
        <f t="shared" si="6"/>
        <v>5.24925</v>
      </c>
      <c r="K58" s="21">
        <f t="shared" si="7"/>
        <v>6.7702499999999999</v>
      </c>
      <c r="L58" s="21">
        <f t="shared" si="8"/>
        <v>1.0935000000000001</v>
      </c>
      <c r="M58" s="157">
        <f t="shared" si="9"/>
        <v>22.499999999999996</v>
      </c>
      <c r="N58" s="22"/>
      <c r="P58" s="37">
        <f t="shared" si="12"/>
        <v>9.3869999999999987</v>
      </c>
      <c r="Q58" s="37">
        <f t="shared" si="13"/>
        <v>5.24925</v>
      </c>
      <c r="R58" s="37">
        <f t="shared" si="14"/>
        <v>6.7702499999999999</v>
      </c>
      <c r="S58" s="37">
        <f t="shared" si="15"/>
        <v>1.0935000000000001</v>
      </c>
      <c r="T58" s="37">
        <f t="shared" si="10"/>
        <v>22.499999999999996</v>
      </c>
    </row>
    <row r="59" spans="1:20">
      <c r="A59" s="8" t="s">
        <v>101</v>
      </c>
      <c r="B59" s="197">
        <v>22.5</v>
      </c>
      <c r="C59" s="197">
        <v>22.5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9.3869999999999987</v>
      </c>
      <c r="J59" s="21">
        <f t="shared" si="6"/>
        <v>5.24925</v>
      </c>
      <c r="K59" s="21">
        <f t="shared" si="7"/>
        <v>6.7702499999999999</v>
      </c>
      <c r="L59" s="21">
        <f t="shared" si="8"/>
        <v>1.0935000000000001</v>
      </c>
      <c r="M59" s="157">
        <f t="shared" si="9"/>
        <v>22.499999999999996</v>
      </c>
      <c r="N59" s="22"/>
      <c r="P59" s="37">
        <f t="shared" si="12"/>
        <v>9.3869999999999987</v>
      </c>
      <c r="Q59" s="37">
        <f t="shared" si="13"/>
        <v>5.24925</v>
      </c>
      <c r="R59" s="37">
        <f t="shared" si="14"/>
        <v>6.7702499999999999</v>
      </c>
      <c r="S59" s="37">
        <f t="shared" si="15"/>
        <v>1.0935000000000001</v>
      </c>
      <c r="T59" s="37">
        <f t="shared" si="10"/>
        <v>22.499999999999996</v>
      </c>
    </row>
    <row r="60" spans="1:20">
      <c r="A60" s="8" t="s">
        <v>102</v>
      </c>
      <c r="B60" s="197">
        <v>22.5</v>
      </c>
      <c r="C60" s="197">
        <v>22.5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9.3869999999999987</v>
      </c>
      <c r="J60" s="21">
        <f t="shared" si="6"/>
        <v>5.24925</v>
      </c>
      <c r="K60" s="21">
        <f t="shared" si="7"/>
        <v>6.7702499999999999</v>
      </c>
      <c r="L60" s="21">
        <f t="shared" si="8"/>
        <v>1.0935000000000001</v>
      </c>
      <c r="M60" s="157">
        <f t="shared" si="9"/>
        <v>22.499999999999996</v>
      </c>
      <c r="N60" s="22"/>
      <c r="P60" s="37">
        <f t="shared" si="12"/>
        <v>9.3869999999999987</v>
      </c>
      <c r="Q60" s="37">
        <f t="shared" si="13"/>
        <v>5.24925</v>
      </c>
      <c r="R60" s="37">
        <f t="shared" si="14"/>
        <v>6.7702499999999999</v>
      </c>
      <c r="S60" s="37">
        <f t="shared" si="15"/>
        <v>1.0935000000000001</v>
      </c>
      <c r="T60" s="37">
        <f t="shared" si="10"/>
        <v>22.499999999999996</v>
      </c>
    </row>
    <row r="61" spans="1:20">
      <c r="A61" s="8" t="s">
        <v>103</v>
      </c>
      <c r="B61" s="197">
        <v>22.5</v>
      </c>
      <c r="C61" s="197">
        <v>22.5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9.3869999999999987</v>
      </c>
      <c r="J61" s="21">
        <f t="shared" si="6"/>
        <v>5.24925</v>
      </c>
      <c r="K61" s="21">
        <f t="shared" si="7"/>
        <v>6.7702499999999999</v>
      </c>
      <c r="L61" s="21">
        <f t="shared" si="8"/>
        <v>1.0935000000000001</v>
      </c>
      <c r="M61" s="157">
        <f t="shared" si="9"/>
        <v>22.499999999999996</v>
      </c>
      <c r="N61" s="22"/>
      <c r="P61" s="37">
        <f t="shared" si="12"/>
        <v>9.3869999999999987</v>
      </c>
      <c r="Q61" s="37">
        <f t="shared" si="13"/>
        <v>5.24925</v>
      </c>
      <c r="R61" s="37">
        <f t="shared" si="14"/>
        <v>6.7702499999999999</v>
      </c>
      <c r="S61" s="37">
        <f t="shared" si="15"/>
        <v>1.0935000000000001</v>
      </c>
      <c r="T61" s="37">
        <f t="shared" si="10"/>
        <v>22.499999999999996</v>
      </c>
    </row>
    <row r="62" spans="1:20">
      <c r="A62" s="8" t="s">
        <v>104</v>
      </c>
      <c r="B62" s="197">
        <v>22.5</v>
      </c>
      <c r="C62" s="197">
        <v>22.5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9.3869999999999987</v>
      </c>
      <c r="J62" s="21">
        <f t="shared" si="6"/>
        <v>5.24925</v>
      </c>
      <c r="K62" s="21">
        <f t="shared" si="7"/>
        <v>6.7702499999999999</v>
      </c>
      <c r="L62" s="21">
        <f t="shared" si="8"/>
        <v>1.0935000000000001</v>
      </c>
      <c r="M62" s="157">
        <f t="shared" si="9"/>
        <v>22.499999999999996</v>
      </c>
      <c r="N62" s="22"/>
      <c r="P62" s="37">
        <f t="shared" si="12"/>
        <v>9.3869999999999987</v>
      </c>
      <c r="Q62" s="37">
        <f t="shared" si="13"/>
        <v>5.24925</v>
      </c>
      <c r="R62" s="37">
        <f t="shared" si="14"/>
        <v>6.7702499999999999</v>
      </c>
      <c r="S62" s="37">
        <f t="shared" si="15"/>
        <v>1.0935000000000001</v>
      </c>
      <c r="T62" s="37">
        <f t="shared" si="10"/>
        <v>22.499999999999996</v>
      </c>
    </row>
    <row r="63" spans="1:20">
      <c r="A63" s="8" t="s">
        <v>105</v>
      </c>
      <c r="B63" s="197">
        <v>22.5</v>
      </c>
      <c r="C63" s="197">
        <v>22.5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9.3869999999999987</v>
      </c>
      <c r="J63" s="21">
        <f t="shared" si="6"/>
        <v>5.24925</v>
      </c>
      <c r="K63" s="21">
        <f t="shared" si="7"/>
        <v>6.7702499999999999</v>
      </c>
      <c r="L63" s="21">
        <f t="shared" si="8"/>
        <v>1.0935000000000001</v>
      </c>
      <c r="M63" s="157">
        <f t="shared" si="9"/>
        <v>22.499999999999996</v>
      </c>
      <c r="N63" s="22"/>
      <c r="P63" s="37">
        <f t="shared" si="12"/>
        <v>9.3869999999999987</v>
      </c>
      <c r="Q63" s="37">
        <f t="shared" si="13"/>
        <v>5.24925</v>
      </c>
      <c r="R63" s="37">
        <f t="shared" si="14"/>
        <v>6.7702499999999999</v>
      </c>
      <c r="S63" s="37">
        <f t="shared" si="15"/>
        <v>1.0935000000000001</v>
      </c>
      <c r="T63" s="37">
        <f t="shared" si="10"/>
        <v>22.499999999999996</v>
      </c>
    </row>
    <row r="64" spans="1:20">
      <c r="A64" s="8" t="s">
        <v>106</v>
      </c>
      <c r="B64" s="197">
        <v>22.5</v>
      </c>
      <c r="C64" s="197">
        <v>22.5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9.3869999999999987</v>
      </c>
      <c r="J64" s="21">
        <f t="shared" si="6"/>
        <v>5.24925</v>
      </c>
      <c r="K64" s="21">
        <f t="shared" si="7"/>
        <v>6.7702499999999999</v>
      </c>
      <c r="L64" s="21">
        <f t="shared" si="8"/>
        <v>1.0935000000000001</v>
      </c>
      <c r="M64" s="157">
        <f t="shared" si="9"/>
        <v>22.499999999999996</v>
      </c>
      <c r="N64" s="22"/>
      <c r="P64" s="37">
        <f t="shared" si="12"/>
        <v>9.3869999999999987</v>
      </c>
      <c r="Q64" s="37">
        <f t="shared" si="13"/>
        <v>5.24925</v>
      </c>
      <c r="R64" s="37">
        <f t="shared" si="14"/>
        <v>6.7702499999999999</v>
      </c>
      <c r="S64" s="37">
        <f t="shared" si="15"/>
        <v>1.0935000000000001</v>
      </c>
      <c r="T64" s="37">
        <f t="shared" si="10"/>
        <v>22.499999999999996</v>
      </c>
    </row>
    <row r="65" spans="1:20">
      <c r="A65" s="8" t="s">
        <v>107</v>
      </c>
      <c r="B65" s="197">
        <v>22.5</v>
      </c>
      <c r="C65" s="197">
        <v>22.5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9.3869999999999987</v>
      </c>
      <c r="J65" s="21">
        <f t="shared" si="6"/>
        <v>5.24925</v>
      </c>
      <c r="K65" s="21">
        <f t="shared" si="7"/>
        <v>6.7702499999999999</v>
      </c>
      <c r="L65" s="21">
        <f t="shared" si="8"/>
        <v>1.0935000000000001</v>
      </c>
      <c r="M65" s="157">
        <f t="shared" si="9"/>
        <v>22.499999999999996</v>
      </c>
      <c r="N65" s="22"/>
      <c r="P65" s="37">
        <f t="shared" si="12"/>
        <v>9.3869999999999987</v>
      </c>
      <c r="Q65" s="37">
        <f t="shared" si="13"/>
        <v>5.24925</v>
      </c>
      <c r="R65" s="37">
        <f t="shared" si="14"/>
        <v>6.7702499999999999</v>
      </c>
      <c r="S65" s="37">
        <f t="shared" si="15"/>
        <v>1.0935000000000001</v>
      </c>
      <c r="T65" s="37">
        <f t="shared" si="10"/>
        <v>22.499999999999996</v>
      </c>
    </row>
    <row r="66" spans="1:20">
      <c r="A66" s="8" t="s">
        <v>108</v>
      </c>
      <c r="B66" s="197">
        <v>22.5</v>
      </c>
      <c r="C66" s="197">
        <v>22.5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9.3869999999999987</v>
      </c>
      <c r="J66" s="21">
        <f t="shared" si="6"/>
        <v>5.24925</v>
      </c>
      <c r="K66" s="21">
        <f t="shared" si="7"/>
        <v>6.7702499999999999</v>
      </c>
      <c r="L66" s="21">
        <f t="shared" si="8"/>
        <v>1.0935000000000001</v>
      </c>
      <c r="M66" s="157">
        <f t="shared" si="9"/>
        <v>22.499999999999996</v>
      </c>
      <c r="N66" s="22"/>
      <c r="P66" s="37">
        <f t="shared" si="12"/>
        <v>9.3869999999999987</v>
      </c>
      <c r="Q66" s="37">
        <f t="shared" si="13"/>
        <v>5.24925</v>
      </c>
      <c r="R66" s="37">
        <f t="shared" si="14"/>
        <v>6.7702499999999999</v>
      </c>
      <c r="S66" s="37">
        <f t="shared" si="15"/>
        <v>1.0935000000000001</v>
      </c>
      <c r="T66" s="37">
        <f t="shared" si="10"/>
        <v>22.499999999999996</v>
      </c>
    </row>
    <row r="67" spans="1:20">
      <c r="A67" s="8" t="s">
        <v>109</v>
      </c>
      <c r="B67" s="197">
        <v>22.5</v>
      </c>
      <c r="C67" s="197">
        <v>22.5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9.3869999999999987</v>
      </c>
      <c r="J67" s="21">
        <f t="shared" si="6"/>
        <v>5.24925</v>
      </c>
      <c r="K67" s="21">
        <f t="shared" si="7"/>
        <v>6.7702499999999999</v>
      </c>
      <c r="L67" s="21">
        <f t="shared" si="8"/>
        <v>1.0935000000000001</v>
      </c>
      <c r="M67" s="157">
        <f t="shared" si="9"/>
        <v>22.499999999999996</v>
      </c>
      <c r="N67" s="22"/>
      <c r="P67" s="37">
        <f t="shared" ref="P67:P98" si="17">I67</f>
        <v>9.3869999999999987</v>
      </c>
      <c r="Q67" s="37">
        <f t="shared" ref="Q67:Q98" si="18">J67</f>
        <v>5.24925</v>
      </c>
      <c r="R67" s="37">
        <f t="shared" ref="R67:R98" si="19">K67</f>
        <v>6.7702499999999999</v>
      </c>
      <c r="S67" s="37">
        <f t="shared" ref="S67:S98" si="20">L67</f>
        <v>1.0935000000000001</v>
      </c>
      <c r="T67" s="37">
        <f t="shared" si="10"/>
        <v>22.499999999999996</v>
      </c>
    </row>
    <row r="68" spans="1:20">
      <c r="A68" s="8" t="s">
        <v>110</v>
      </c>
      <c r="B68" s="197">
        <v>22.5</v>
      </c>
      <c r="C68" s="197">
        <v>22.5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9.3869999999999987</v>
      </c>
      <c r="J68" s="21">
        <f t="shared" ref="J68:J98" si="22">C68*E68/100</f>
        <v>5.24925</v>
      </c>
      <c r="K68" s="21">
        <f t="shared" ref="K68:K98" si="23">C68*F68/100</f>
        <v>6.7702499999999999</v>
      </c>
      <c r="L68" s="21">
        <f t="shared" ref="L68:L98" si="24">C68*G68/100</f>
        <v>1.0935000000000001</v>
      </c>
      <c r="M68" s="157">
        <f t="shared" ref="M68:M98" si="25">SUM(I68:L68)</f>
        <v>22.499999999999996</v>
      </c>
      <c r="N68" s="22"/>
      <c r="P68" s="37">
        <f t="shared" si="17"/>
        <v>9.3869999999999987</v>
      </c>
      <c r="Q68" s="37">
        <f t="shared" si="18"/>
        <v>5.24925</v>
      </c>
      <c r="R68" s="37">
        <f t="shared" si="19"/>
        <v>6.7702499999999999</v>
      </c>
      <c r="S68" s="37">
        <f t="shared" si="20"/>
        <v>1.0935000000000001</v>
      </c>
      <c r="T68" s="37">
        <f t="shared" ref="T68:T99" si="26">SUM(P68:S68)</f>
        <v>22.499999999999996</v>
      </c>
    </row>
    <row r="69" spans="1:20">
      <c r="A69" s="8" t="s">
        <v>111</v>
      </c>
      <c r="B69" s="197">
        <v>22.5</v>
      </c>
      <c r="C69" s="197">
        <v>22.5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9.3869999999999987</v>
      </c>
      <c r="J69" s="21">
        <f t="shared" si="22"/>
        <v>5.24925</v>
      </c>
      <c r="K69" s="21">
        <f t="shared" si="23"/>
        <v>6.7702499999999999</v>
      </c>
      <c r="L69" s="21">
        <f t="shared" si="24"/>
        <v>1.0935000000000001</v>
      </c>
      <c r="M69" s="157">
        <f t="shared" si="25"/>
        <v>22.499999999999996</v>
      </c>
      <c r="N69" s="22"/>
      <c r="P69" s="37">
        <f t="shared" si="17"/>
        <v>9.3869999999999987</v>
      </c>
      <c r="Q69" s="37">
        <f t="shared" si="18"/>
        <v>5.24925</v>
      </c>
      <c r="R69" s="37">
        <f t="shared" si="19"/>
        <v>6.7702499999999999</v>
      </c>
      <c r="S69" s="37">
        <f t="shared" si="20"/>
        <v>1.0935000000000001</v>
      </c>
      <c r="T69" s="37">
        <f t="shared" si="26"/>
        <v>22.499999999999996</v>
      </c>
    </row>
    <row r="70" spans="1:20">
      <c r="A70" s="8" t="s">
        <v>112</v>
      </c>
      <c r="B70" s="197">
        <v>22.5</v>
      </c>
      <c r="C70" s="197">
        <v>22.5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9.3869999999999987</v>
      </c>
      <c r="J70" s="21">
        <f t="shared" si="22"/>
        <v>5.24925</v>
      </c>
      <c r="K70" s="21">
        <f t="shared" si="23"/>
        <v>6.7702499999999999</v>
      </c>
      <c r="L70" s="21">
        <f t="shared" si="24"/>
        <v>1.0935000000000001</v>
      </c>
      <c r="M70" s="157">
        <f t="shared" si="25"/>
        <v>22.499999999999996</v>
      </c>
      <c r="N70" s="22"/>
      <c r="P70" s="37">
        <f t="shared" si="17"/>
        <v>9.3869999999999987</v>
      </c>
      <c r="Q70" s="37">
        <f t="shared" si="18"/>
        <v>5.24925</v>
      </c>
      <c r="R70" s="37">
        <f t="shared" si="19"/>
        <v>6.7702499999999999</v>
      </c>
      <c r="S70" s="37">
        <f t="shared" si="20"/>
        <v>1.0935000000000001</v>
      </c>
      <c r="T70" s="37">
        <f t="shared" si="26"/>
        <v>22.499999999999996</v>
      </c>
    </row>
    <row r="71" spans="1:20">
      <c r="A71" s="8" t="s">
        <v>113</v>
      </c>
      <c r="B71" s="197">
        <v>22.5</v>
      </c>
      <c r="C71" s="197">
        <v>22.5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9.3869999999999987</v>
      </c>
      <c r="J71" s="21">
        <f t="shared" si="22"/>
        <v>5.24925</v>
      </c>
      <c r="K71" s="21">
        <f t="shared" si="23"/>
        <v>6.7702499999999999</v>
      </c>
      <c r="L71" s="21">
        <f t="shared" si="24"/>
        <v>1.0935000000000001</v>
      </c>
      <c r="M71" s="157">
        <f t="shared" si="25"/>
        <v>22.499999999999996</v>
      </c>
      <c r="N71" s="22"/>
      <c r="P71" s="37">
        <f t="shared" si="17"/>
        <v>9.3869999999999987</v>
      </c>
      <c r="Q71" s="37">
        <f t="shared" si="18"/>
        <v>5.24925</v>
      </c>
      <c r="R71" s="37">
        <f t="shared" si="19"/>
        <v>6.7702499999999999</v>
      </c>
      <c r="S71" s="37">
        <f t="shared" si="20"/>
        <v>1.0935000000000001</v>
      </c>
      <c r="T71" s="37">
        <f t="shared" si="26"/>
        <v>22.499999999999996</v>
      </c>
    </row>
    <row r="72" spans="1:20">
      <c r="A72" s="8" t="s">
        <v>114</v>
      </c>
      <c r="B72" s="197">
        <v>22.5</v>
      </c>
      <c r="C72" s="197">
        <v>22.5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9.3869999999999987</v>
      </c>
      <c r="J72" s="21">
        <f t="shared" si="22"/>
        <v>5.24925</v>
      </c>
      <c r="K72" s="21">
        <f t="shared" si="23"/>
        <v>6.7702499999999999</v>
      </c>
      <c r="L72" s="21">
        <f t="shared" si="24"/>
        <v>1.0935000000000001</v>
      </c>
      <c r="M72" s="157">
        <f t="shared" si="25"/>
        <v>22.499999999999996</v>
      </c>
      <c r="N72" s="22"/>
      <c r="P72" s="37">
        <f t="shared" si="17"/>
        <v>9.3869999999999987</v>
      </c>
      <c r="Q72" s="37">
        <f t="shared" si="18"/>
        <v>5.24925</v>
      </c>
      <c r="R72" s="37">
        <f t="shared" si="19"/>
        <v>6.7702499999999999</v>
      </c>
      <c r="S72" s="37">
        <f t="shared" si="20"/>
        <v>1.0935000000000001</v>
      </c>
      <c r="T72" s="37">
        <f t="shared" si="26"/>
        <v>22.499999999999996</v>
      </c>
    </row>
    <row r="73" spans="1:20">
      <c r="A73" s="8" t="s">
        <v>115</v>
      </c>
      <c r="B73" s="197">
        <v>22.5</v>
      </c>
      <c r="C73" s="197">
        <v>22.5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9.3869999999999987</v>
      </c>
      <c r="J73" s="21">
        <f t="shared" si="22"/>
        <v>5.24925</v>
      </c>
      <c r="K73" s="21">
        <f t="shared" si="23"/>
        <v>6.7702499999999999</v>
      </c>
      <c r="L73" s="21">
        <f t="shared" si="24"/>
        <v>1.0935000000000001</v>
      </c>
      <c r="M73" s="157">
        <f t="shared" si="25"/>
        <v>22.499999999999996</v>
      </c>
      <c r="N73" s="22"/>
      <c r="P73" s="37">
        <f t="shared" si="17"/>
        <v>9.3869999999999987</v>
      </c>
      <c r="Q73" s="37">
        <f t="shared" si="18"/>
        <v>5.24925</v>
      </c>
      <c r="R73" s="37">
        <f t="shared" si="19"/>
        <v>6.7702499999999999</v>
      </c>
      <c r="S73" s="37">
        <f t="shared" si="20"/>
        <v>1.0935000000000001</v>
      </c>
      <c r="T73" s="37">
        <f t="shared" si="26"/>
        <v>22.499999999999996</v>
      </c>
    </row>
    <row r="74" spans="1:20">
      <c r="A74" s="8" t="s">
        <v>116</v>
      </c>
      <c r="B74" s="197">
        <v>22.5</v>
      </c>
      <c r="C74" s="197">
        <v>22.5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9.3869999999999987</v>
      </c>
      <c r="J74" s="21">
        <f t="shared" si="22"/>
        <v>5.24925</v>
      </c>
      <c r="K74" s="21">
        <f t="shared" si="23"/>
        <v>6.7702499999999999</v>
      </c>
      <c r="L74" s="21">
        <f t="shared" si="24"/>
        <v>1.0935000000000001</v>
      </c>
      <c r="M74" s="157">
        <f t="shared" si="25"/>
        <v>22.499999999999996</v>
      </c>
      <c r="N74" s="22"/>
      <c r="P74" s="37">
        <f t="shared" si="17"/>
        <v>9.3869999999999987</v>
      </c>
      <c r="Q74" s="37">
        <f t="shared" si="18"/>
        <v>5.24925</v>
      </c>
      <c r="R74" s="37">
        <f t="shared" si="19"/>
        <v>6.7702499999999999</v>
      </c>
      <c r="S74" s="37">
        <f t="shared" si="20"/>
        <v>1.0935000000000001</v>
      </c>
      <c r="T74" s="37">
        <f t="shared" si="26"/>
        <v>22.499999999999996</v>
      </c>
    </row>
    <row r="75" spans="1:20">
      <c r="A75" s="8" t="s">
        <v>117</v>
      </c>
      <c r="B75" s="197">
        <v>22.5</v>
      </c>
      <c r="C75" s="197">
        <v>22.5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9.3869999999999987</v>
      </c>
      <c r="J75" s="21">
        <f t="shared" si="22"/>
        <v>5.24925</v>
      </c>
      <c r="K75" s="21">
        <f t="shared" si="23"/>
        <v>6.7702499999999999</v>
      </c>
      <c r="L75" s="21">
        <f t="shared" si="24"/>
        <v>1.0935000000000001</v>
      </c>
      <c r="M75" s="157">
        <f t="shared" si="25"/>
        <v>22.499999999999996</v>
      </c>
      <c r="N75" s="22"/>
      <c r="P75" s="37">
        <f t="shared" si="17"/>
        <v>9.3869999999999987</v>
      </c>
      <c r="Q75" s="37">
        <f t="shared" si="18"/>
        <v>5.24925</v>
      </c>
      <c r="R75" s="37">
        <f t="shared" si="19"/>
        <v>6.7702499999999999</v>
      </c>
      <c r="S75" s="37">
        <f t="shared" si="20"/>
        <v>1.0935000000000001</v>
      </c>
      <c r="T75" s="37">
        <f t="shared" si="26"/>
        <v>22.499999999999996</v>
      </c>
    </row>
    <row r="76" spans="1:20">
      <c r="A76" s="8" t="s">
        <v>118</v>
      </c>
      <c r="B76" s="197">
        <v>22.5</v>
      </c>
      <c r="C76" s="197">
        <v>22.5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9.3869999999999987</v>
      </c>
      <c r="J76" s="21">
        <f t="shared" si="22"/>
        <v>5.24925</v>
      </c>
      <c r="K76" s="21">
        <f t="shared" si="23"/>
        <v>6.7702499999999999</v>
      </c>
      <c r="L76" s="21">
        <f t="shared" si="24"/>
        <v>1.0935000000000001</v>
      </c>
      <c r="M76" s="157">
        <f t="shared" si="25"/>
        <v>22.499999999999996</v>
      </c>
      <c r="N76" s="22"/>
      <c r="P76" s="37">
        <f t="shared" si="17"/>
        <v>9.3869999999999987</v>
      </c>
      <c r="Q76" s="37">
        <f t="shared" si="18"/>
        <v>5.24925</v>
      </c>
      <c r="R76" s="37">
        <f t="shared" si="19"/>
        <v>6.7702499999999999</v>
      </c>
      <c r="S76" s="37">
        <f t="shared" si="20"/>
        <v>1.0935000000000001</v>
      </c>
      <c r="T76" s="37">
        <f t="shared" si="26"/>
        <v>22.499999999999996</v>
      </c>
    </row>
    <row r="77" spans="1:20">
      <c r="A77" s="8" t="s">
        <v>119</v>
      </c>
      <c r="B77" s="197">
        <v>22.5</v>
      </c>
      <c r="C77" s="197">
        <v>22.5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9.3869999999999987</v>
      </c>
      <c r="J77" s="21">
        <f t="shared" si="22"/>
        <v>5.24925</v>
      </c>
      <c r="K77" s="21">
        <f t="shared" si="23"/>
        <v>6.7702499999999999</v>
      </c>
      <c r="L77" s="21">
        <f t="shared" si="24"/>
        <v>1.0935000000000001</v>
      </c>
      <c r="M77" s="157">
        <f t="shared" si="25"/>
        <v>22.499999999999996</v>
      </c>
      <c r="N77" s="22"/>
      <c r="P77" s="37">
        <f t="shared" si="17"/>
        <v>9.3869999999999987</v>
      </c>
      <c r="Q77" s="37">
        <f t="shared" si="18"/>
        <v>5.24925</v>
      </c>
      <c r="R77" s="37">
        <f t="shared" si="19"/>
        <v>6.7702499999999999</v>
      </c>
      <c r="S77" s="37">
        <f t="shared" si="20"/>
        <v>1.0935000000000001</v>
      </c>
      <c r="T77" s="37">
        <f t="shared" si="26"/>
        <v>22.499999999999996</v>
      </c>
    </row>
    <row r="78" spans="1:20">
      <c r="A78" s="8" t="s">
        <v>120</v>
      </c>
      <c r="B78" s="197">
        <v>22.5</v>
      </c>
      <c r="C78" s="197">
        <v>22.5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9.3869999999999987</v>
      </c>
      <c r="J78" s="21">
        <f t="shared" si="22"/>
        <v>5.24925</v>
      </c>
      <c r="K78" s="21">
        <f t="shared" si="23"/>
        <v>6.7702499999999999</v>
      </c>
      <c r="L78" s="21">
        <f t="shared" si="24"/>
        <v>1.0935000000000001</v>
      </c>
      <c r="M78" s="157">
        <f t="shared" si="25"/>
        <v>22.499999999999996</v>
      </c>
      <c r="N78" s="22"/>
      <c r="P78" s="37">
        <f t="shared" si="17"/>
        <v>9.3869999999999987</v>
      </c>
      <c r="Q78" s="37">
        <f t="shared" si="18"/>
        <v>5.24925</v>
      </c>
      <c r="R78" s="37">
        <f t="shared" si="19"/>
        <v>6.7702499999999999</v>
      </c>
      <c r="S78" s="37">
        <f t="shared" si="20"/>
        <v>1.0935000000000001</v>
      </c>
      <c r="T78" s="37">
        <f t="shared" si="26"/>
        <v>22.499999999999996</v>
      </c>
    </row>
    <row r="79" spans="1:20">
      <c r="A79" s="8" t="s">
        <v>121</v>
      </c>
      <c r="B79" s="197">
        <v>22.5</v>
      </c>
      <c r="C79" s="197">
        <v>22.5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9.3869999999999987</v>
      </c>
      <c r="J79" s="21">
        <f t="shared" si="22"/>
        <v>5.24925</v>
      </c>
      <c r="K79" s="21">
        <f t="shared" si="23"/>
        <v>6.7702499999999999</v>
      </c>
      <c r="L79" s="21">
        <f t="shared" si="24"/>
        <v>1.0935000000000001</v>
      </c>
      <c r="M79" s="157">
        <f t="shared" si="25"/>
        <v>22.499999999999996</v>
      </c>
      <c r="N79" s="22"/>
      <c r="P79" s="37">
        <f t="shared" si="17"/>
        <v>9.3869999999999987</v>
      </c>
      <c r="Q79" s="37">
        <f t="shared" si="18"/>
        <v>5.24925</v>
      </c>
      <c r="R79" s="37">
        <f t="shared" si="19"/>
        <v>6.7702499999999999</v>
      </c>
      <c r="S79" s="37">
        <f t="shared" si="20"/>
        <v>1.0935000000000001</v>
      </c>
      <c r="T79" s="37">
        <f t="shared" si="26"/>
        <v>22.499999999999996</v>
      </c>
    </row>
    <row r="80" spans="1:20">
      <c r="A80" s="8" t="s">
        <v>122</v>
      </c>
      <c r="B80" s="197">
        <v>22.5</v>
      </c>
      <c r="C80" s="197">
        <v>22.5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9.3869999999999987</v>
      </c>
      <c r="J80" s="21">
        <f t="shared" si="22"/>
        <v>5.24925</v>
      </c>
      <c r="K80" s="21">
        <f t="shared" si="23"/>
        <v>6.7702499999999999</v>
      </c>
      <c r="L80" s="21">
        <f t="shared" si="24"/>
        <v>1.0935000000000001</v>
      </c>
      <c r="M80" s="157">
        <f t="shared" si="25"/>
        <v>22.499999999999996</v>
      </c>
      <c r="N80" s="22"/>
      <c r="P80" s="37">
        <f t="shared" si="17"/>
        <v>9.3869999999999987</v>
      </c>
      <c r="Q80" s="37">
        <f t="shared" si="18"/>
        <v>5.24925</v>
      </c>
      <c r="R80" s="37">
        <f t="shared" si="19"/>
        <v>6.7702499999999999</v>
      </c>
      <c r="S80" s="37">
        <f t="shared" si="20"/>
        <v>1.0935000000000001</v>
      </c>
      <c r="T80" s="37">
        <f t="shared" si="26"/>
        <v>22.499999999999996</v>
      </c>
    </row>
    <row r="81" spans="1:20">
      <c r="A81" s="8" t="s">
        <v>123</v>
      </c>
      <c r="B81" s="197">
        <v>22.5</v>
      </c>
      <c r="C81" s="197">
        <v>22.5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9.3869999999999987</v>
      </c>
      <c r="J81" s="21">
        <f t="shared" si="22"/>
        <v>5.24925</v>
      </c>
      <c r="K81" s="21">
        <f t="shared" si="23"/>
        <v>6.7702499999999999</v>
      </c>
      <c r="L81" s="21">
        <f t="shared" si="24"/>
        <v>1.0935000000000001</v>
      </c>
      <c r="M81" s="157">
        <f t="shared" si="25"/>
        <v>22.499999999999996</v>
      </c>
      <c r="N81" s="22"/>
      <c r="P81" s="37">
        <f t="shared" si="17"/>
        <v>9.3869999999999987</v>
      </c>
      <c r="Q81" s="37">
        <f t="shared" si="18"/>
        <v>5.24925</v>
      </c>
      <c r="R81" s="37">
        <f t="shared" si="19"/>
        <v>6.7702499999999999</v>
      </c>
      <c r="S81" s="37">
        <f t="shared" si="20"/>
        <v>1.0935000000000001</v>
      </c>
      <c r="T81" s="37">
        <f t="shared" si="26"/>
        <v>22.499999999999996</v>
      </c>
    </row>
    <row r="82" spans="1:20">
      <c r="A82" s="8" t="s">
        <v>124</v>
      </c>
      <c r="B82" s="197">
        <v>22.5</v>
      </c>
      <c r="C82" s="197">
        <v>22.5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9.3869999999999987</v>
      </c>
      <c r="J82" s="21">
        <f t="shared" si="22"/>
        <v>5.24925</v>
      </c>
      <c r="K82" s="21">
        <f t="shared" si="23"/>
        <v>6.7702499999999999</v>
      </c>
      <c r="L82" s="21">
        <f t="shared" si="24"/>
        <v>1.0935000000000001</v>
      </c>
      <c r="M82" s="157">
        <f t="shared" si="25"/>
        <v>22.499999999999996</v>
      </c>
      <c r="N82" s="22"/>
      <c r="P82" s="37">
        <f t="shared" si="17"/>
        <v>9.3869999999999987</v>
      </c>
      <c r="Q82" s="37">
        <f t="shared" si="18"/>
        <v>5.24925</v>
      </c>
      <c r="R82" s="37">
        <f t="shared" si="19"/>
        <v>6.7702499999999999</v>
      </c>
      <c r="S82" s="37">
        <f t="shared" si="20"/>
        <v>1.0935000000000001</v>
      </c>
      <c r="T82" s="37">
        <f t="shared" si="26"/>
        <v>22.499999999999996</v>
      </c>
    </row>
    <row r="83" spans="1:20">
      <c r="A83" s="8" t="s">
        <v>125</v>
      </c>
      <c r="B83" s="197">
        <v>22.5</v>
      </c>
      <c r="C83" s="197">
        <v>22.5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9.3869999999999987</v>
      </c>
      <c r="J83" s="21">
        <f t="shared" si="22"/>
        <v>5.24925</v>
      </c>
      <c r="K83" s="21">
        <f t="shared" si="23"/>
        <v>6.7702499999999999</v>
      </c>
      <c r="L83" s="21">
        <f t="shared" si="24"/>
        <v>1.0935000000000001</v>
      </c>
      <c r="M83" s="157">
        <f t="shared" si="25"/>
        <v>22.499999999999996</v>
      </c>
      <c r="N83" s="22"/>
      <c r="P83" s="37">
        <f t="shared" si="17"/>
        <v>9.3869999999999987</v>
      </c>
      <c r="Q83" s="37">
        <f t="shared" si="18"/>
        <v>5.24925</v>
      </c>
      <c r="R83" s="37">
        <f t="shared" si="19"/>
        <v>6.7702499999999999</v>
      </c>
      <c r="S83" s="37">
        <f t="shared" si="20"/>
        <v>1.0935000000000001</v>
      </c>
      <c r="T83" s="37">
        <f t="shared" si="26"/>
        <v>22.499999999999996</v>
      </c>
    </row>
    <row r="84" spans="1:20">
      <c r="A84" s="8" t="s">
        <v>126</v>
      </c>
      <c r="B84" s="197">
        <v>22.5</v>
      </c>
      <c r="C84" s="197">
        <v>22.5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9.3869999999999987</v>
      </c>
      <c r="J84" s="21">
        <f t="shared" si="22"/>
        <v>5.24925</v>
      </c>
      <c r="K84" s="21">
        <f t="shared" si="23"/>
        <v>6.7702499999999999</v>
      </c>
      <c r="L84" s="21">
        <f t="shared" si="24"/>
        <v>1.0935000000000001</v>
      </c>
      <c r="M84" s="157">
        <f t="shared" si="25"/>
        <v>22.499999999999996</v>
      </c>
      <c r="N84" s="22"/>
      <c r="P84" s="37">
        <f t="shared" si="17"/>
        <v>9.3869999999999987</v>
      </c>
      <c r="Q84" s="37">
        <f t="shared" si="18"/>
        <v>5.24925</v>
      </c>
      <c r="R84" s="37">
        <f t="shared" si="19"/>
        <v>6.7702499999999999</v>
      </c>
      <c r="S84" s="37">
        <f t="shared" si="20"/>
        <v>1.0935000000000001</v>
      </c>
      <c r="T84" s="37">
        <f t="shared" si="26"/>
        <v>22.499999999999996</v>
      </c>
    </row>
    <row r="85" spans="1:20">
      <c r="A85" s="8" t="s">
        <v>127</v>
      </c>
      <c r="B85" s="197">
        <v>22.5</v>
      </c>
      <c r="C85" s="197">
        <v>22.5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9.3869999999999987</v>
      </c>
      <c r="J85" s="21">
        <f t="shared" si="22"/>
        <v>5.24925</v>
      </c>
      <c r="K85" s="21">
        <f t="shared" si="23"/>
        <v>6.7702499999999999</v>
      </c>
      <c r="L85" s="21">
        <f t="shared" si="24"/>
        <v>1.0935000000000001</v>
      </c>
      <c r="M85" s="157">
        <f t="shared" si="25"/>
        <v>22.499999999999996</v>
      </c>
      <c r="N85" s="22"/>
      <c r="P85" s="37">
        <f t="shared" si="17"/>
        <v>9.3869999999999987</v>
      </c>
      <c r="Q85" s="37">
        <f t="shared" si="18"/>
        <v>5.24925</v>
      </c>
      <c r="R85" s="37">
        <f t="shared" si="19"/>
        <v>6.7702499999999999</v>
      </c>
      <c r="S85" s="37">
        <f t="shared" si="20"/>
        <v>1.0935000000000001</v>
      </c>
      <c r="T85" s="37">
        <f t="shared" si="26"/>
        <v>22.499999999999996</v>
      </c>
    </row>
    <row r="86" spans="1:20">
      <c r="A86" s="8" t="s">
        <v>128</v>
      </c>
      <c r="B86" s="197">
        <v>22.5</v>
      </c>
      <c r="C86" s="197">
        <v>22.5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9.3869999999999987</v>
      </c>
      <c r="J86" s="21">
        <f t="shared" si="22"/>
        <v>5.24925</v>
      </c>
      <c r="K86" s="21">
        <f t="shared" si="23"/>
        <v>6.7702499999999999</v>
      </c>
      <c r="L86" s="21">
        <f t="shared" si="24"/>
        <v>1.0935000000000001</v>
      </c>
      <c r="M86" s="157">
        <f t="shared" si="25"/>
        <v>22.499999999999996</v>
      </c>
      <c r="N86" s="22"/>
      <c r="P86" s="37">
        <f t="shared" si="17"/>
        <v>9.3869999999999987</v>
      </c>
      <c r="Q86" s="37">
        <f t="shared" si="18"/>
        <v>5.24925</v>
      </c>
      <c r="R86" s="37">
        <f t="shared" si="19"/>
        <v>6.7702499999999999</v>
      </c>
      <c r="S86" s="37">
        <f t="shared" si="20"/>
        <v>1.0935000000000001</v>
      </c>
      <c r="T86" s="37">
        <f t="shared" si="26"/>
        <v>22.499999999999996</v>
      </c>
    </row>
    <row r="87" spans="1:20">
      <c r="A87" s="8" t="s">
        <v>129</v>
      </c>
      <c r="B87" s="197">
        <v>22.5</v>
      </c>
      <c r="C87" s="197">
        <v>22.5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9.3869999999999987</v>
      </c>
      <c r="J87" s="21">
        <f t="shared" si="22"/>
        <v>5.24925</v>
      </c>
      <c r="K87" s="21">
        <f t="shared" si="23"/>
        <v>6.7702499999999999</v>
      </c>
      <c r="L87" s="21">
        <f t="shared" si="24"/>
        <v>1.0935000000000001</v>
      </c>
      <c r="M87" s="157">
        <f t="shared" si="25"/>
        <v>22.499999999999996</v>
      </c>
      <c r="N87" s="22"/>
      <c r="P87" s="37">
        <f t="shared" si="17"/>
        <v>9.3869999999999987</v>
      </c>
      <c r="Q87" s="37">
        <f t="shared" si="18"/>
        <v>5.24925</v>
      </c>
      <c r="R87" s="37">
        <f t="shared" si="19"/>
        <v>6.7702499999999999</v>
      </c>
      <c r="S87" s="37">
        <f t="shared" si="20"/>
        <v>1.0935000000000001</v>
      </c>
      <c r="T87" s="37">
        <f t="shared" si="26"/>
        <v>22.499999999999996</v>
      </c>
    </row>
    <row r="88" spans="1:20">
      <c r="A88" s="8" t="s">
        <v>130</v>
      </c>
      <c r="B88" s="197">
        <v>22.5</v>
      </c>
      <c r="C88" s="197">
        <v>22.5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9.3869999999999987</v>
      </c>
      <c r="J88" s="21">
        <f t="shared" si="22"/>
        <v>5.24925</v>
      </c>
      <c r="K88" s="21">
        <f t="shared" si="23"/>
        <v>6.7702499999999999</v>
      </c>
      <c r="L88" s="21">
        <f t="shared" si="24"/>
        <v>1.0935000000000001</v>
      </c>
      <c r="M88" s="157">
        <f t="shared" si="25"/>
        <v>22.499999999999996</v>
      </c>
      <c r="N88" s="22"/>
      <c r="P88" s="37">
        <f t="shared" si="17"/>
        <v>9.3869999999999987</v>
      </c>
      <c r="Q88" s="37">
        <f t="shared" si="18"/>
        <v>5.24925</v>
      </c>
      <c r="R88" s="37">
        <f t="shared" si="19"/>
        <v>6.7702499999999999</v>
      </c>
      <c r="S88" s="37">
        <f t="shared" si="20"/>
        <v>1.0935000000000001</v>
      </c>
      <c r="T88" s="37">
        <f t="shared" si="26"/>
        <v>22.499999999999996</v>
      </c>
    </row>
    <row r="89" spans="1:20">
      <c r="A89" s="8" t="s">
        <v>131</v>
      </c>
      <c r="B89" s="197">
        <v>22.5</v>
      </c>
      <c r="C89" s="197">
        <v>22.5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9.3869999999999987</v>
      </c>
      <c r="J89" s="21">
        <f t="shared" si="22"/>
        <v>5.24925</v>
      </c>
      <c r="K89" s="21">
        <f t="shared" si="23"/>
        <v>6.7702499999999999</v>
      </c>
      <c r="L89" s="21">
        <f t="shared" si="24"/>
        <v>1.0935000000000001</v>
      </c>
      <c r="M89" s="157">
        <f t="shared" si="25"/>
        <v>22.499999999999996</v>
      </c>
      <c r="N89" s="22"/>
      <c r="P89" s="37">
        <f t="shared" si="17"/>
        <v>9.3869999999999987</v>
      </c>
      <c r="Q89" s="37">
        <f t="shared" si="18"/>
        <v>5.24925</v>
      </c>
      <c r="R89" s="37">
        <f t="shared" si="19"/>
        <v>6.7702499999999999</v>
      </c>
      <c r="S89" s="37">
        <f t="shared" si="20"/>
        <v>1.0935000000000001</v>
      </c>
      <c r="T89" s="37">
        <f t="shared" si="26"/>
        <v>22.499999999999996</v>
      </c>
    </row>
    <row r="90" spans="1:20">
      <c r="A90" s="8" t="s">
        <v>132</v>
      </c>
      <c r="B90" s="197">
        <v>22.5</v>
      </c>
      <c r="C90" s="197">
        <v>22.5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9.3869999999999987</v>
      </c>
      <c r="J90" s="21">
        <f t="shared" si="22"/>
        <v>5.24925</v>
      </c>
      <c r="K90" s="21">
        <f t="shared" si="23"/>
        <v>6.7702499999999999</v>
      </c>
      <c r="L90" s="21">
        <f t="shared" si="24"/>
        <v>1.0935000000000001</v>
      </c>
      <c r="M90" s="157">
        <f t="shared" si="25"/>
        <v>22.499999999999996</v>
      </c>
      <c r="N90" s="22"/>
      <c r="P90" s="37">
        <f t="shared" si="17"/>
        <v>9.3869999999999987</v>
      </c>
      <c r="Q90" s="37">
        <f t="shared" si="18"/>
        <v>5.24925</v>
      </c>
      <c r="R90" s="37">
        <f t="shared" si="19"/>
        <v>6.7702499999999999</v>
      </c>
      <c r="S90" s="37">
        <f t="shared" si="20"/>
        <v>1.0935000000000001</v>
      </c>
      <c r="T90" s="37">
        <f t="shared" si="26"/>
        <v>22.499999999999996</v>
      </c>
    </row>
    <row r="91" spans="1:20">
      <c r="A91" s="8" t="s">
        <v>133</v>
      </c>
      <c r="B91" s="197">
        <v>22.5</v>
      </c>
      <c r="C91" s="197">
        <v>22.5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9.3869999999999987</v>
      </c>
      <c r="J91" s="21">
        <f t="shared" si="22"/>
        <v>5.24925</v>
      </c>
      <c r="K91" s="21">
        <f t="shared" si="23"/>
        <v>6.7702499999999999</v>
      </c>
      <c r="L91" s="21">
        <f t="shared" si="24"/>
        <v>1.0935000000000001</v>
      </c>
      <c r="M91" s="157">
        <f t="shared" si="25"/>
        <v>22.499999999999996</v>
      </c>
      <c r="N91" s="22"/>
      <c r="P91" s="37">
        <f t="shared" si="17"/>
        <v>9.3869999999999987</v>
      </c>
      <c r="Q91" s="37">
        <f t="shared" si="18"/>
        <v>5.24925</v>
      </c>
      <c r="R91" s="37">
        <f t="shared" si="19"/>
        <v>6.7702499999999999</v>
      </c>
      <c r="S91" s="37">
        <f t="shared" si="20"/>
        <v>1.0935000000000001</v>
      </c>
      <c r="T91" s="37">
        <f t="shared" si="26"/>
        <v>22.499999999999996</v>
      </c>
    </row>
    <row r="92" spans="1:20">
      <c r="A92" s="8" t="s">
        <v>134</v>
      </c>
      <c r="B92" s="197">
        <v>22.5</v>
      </c>
      <c r="C92" s="197">
        <v>22.5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9.3869999999999987</v>
      </c>
      <c r="J92" s="21">
        <f t="shared" si="22"/>
        <v>5.24925</v>
      </c>
      <c r="K92" s="21">
        <f t="shared" si="23"/>
        <v>6.7702499999999999</v>
      </c>
      <c r="L92" s="21">
        <f t="shared" si="24"/>
        <v>1.0935000000000001</v>
      </c>
      <c r="M92" s="157">
        <f t="shared" si="25"/>
        <v>22.499999999999996</v>
      </c>
      <c r="N92" s="22"/>
      <c r="P92" s="37">
        <f t="shared" si="17"/>
        <v>9.3869999999999987</v>
      </c>
      <c r="Q92" s="37">
        <f t="shared" si="18"/>
        <v>5.24925</v>
      </c>
      <c r="R92" s="37">
        <f t="shared" si="19"/>
        <v>6.7702499999999999</v>
      </c>
      <c r="S92" s="37">
        <f t="shared" si="20"/>
        <v>1.0935000000000001</v>
      </c>
      <c r="T92" s="37">
        <f t="shared" si="26"/>
        <v>22.499999999999996</v>
      </c>
    </row>
    <row r="93" spans="1:20">
      <c r="A93" s="8" t="s">
        <v>135</v>
      </c>
      <c r="B93" s="197">
        <v>22.5</v>
      </c>
      <c r="C93" s="197">
        <v>22.5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9.3869999999999987</v>
      </c>
      <c r="J93" s="21">
        <f t="shared" si="22"/>
        <v>5.24925</v>
      </c>
      <c r="K93" s="21">
        <f t="shared" si="23"/>
        <v>6.7702499999999999</v>
      </c>
      <c r="L93" s="21">
        <f t="shared" si="24"/>
        <v>1.0935000000000001</v>
      </c>
      <c r="M93" s="157">
        <f t="shared" si="25"/>
        <v>22.499999999999996</v>
      </c>
      <c r="N93" s="22"/>
      <c r="P93" s="37">
        <f t="shared" si="17"/>
        <v>9.3869999999999987</v>
      </c>
      <c r="Q93" s="37">
        <f t="shared" si="18"/>
        <v>5.24925</v>
      </c>
      <c r="R93" s="37">
        <f t="shared" si="19"/>
        <v>6.7702499999999999</v>
      </c>
      <c r="S93" s="37">
        <f t="shared" si="20"/>
        <v>1.0935000000000001</v>
      </c>
      <c r="T93" s="37">
        <f t="shared" si="26"/>
        <v>22.499999999999996</v>
      </c>
    </row>
    <row r="94" spans="1:20">
      <c r="A94" s="8" t="s">
        <v>136</v>
      </c>
      <c r="B94" s="197">
        <v>22.5</v>
      </c>
      <c r="C94" s="197">
        <v>22.5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9.3869999999999987</v>
      </c>
      <c r="J94" s="21">
        <f t="shared" si="22"/>
        <v>5.24925</v>
      </c>
      <c r="K94" s="21">
        <f t="shared" si="23"/>
        <v>6.7702499999999999</v>
      </c>
      <c r="L94" s="21">
        <f t="shared" si="24"/>
        <v>1.0935000000000001</v>
      </c>
      <c r="M94" s="157">
        <f t="shared" si="25"/>
        <v>22.499999999999996</v>
      </c>
      <c r="N94" s="22"/>
      <c r="P94" s="37">
        <f t="shared" si="17"/>
        <v>9.3869999999999987</v>
      </c>
      <c r="Q94" s="37">
        <f t="shared" si="18"/>
        <v>5.24925</v>
      </c>
      <c r="R94" s="37">
        <f t="shared" si="19"/>
        <v>6.7702499999999999</v>
      </c>
      <c r="S94" s="37">
        <f t="shared" si="20"/>
        <v>1.0935000000000001</v>
      </c>
      <c r="T94" s="37">
        <f t="shared" si="26"/>
        <v>22.499999999999996</v>
      </c>
    </row>
    <row r="95" spans="1:20">
      <c r="A95" s="8" t="s">
        <v>137</v>
      </c>
      <c r="B95" s="197">
        <v>22.5</v>
      </c>
      <c r="C95" s="197">
        <v>22.5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9.3869999999999987</v>
      </c>
      <c r="J95" s="21">
        <f t="shared" si="22"/>
        <v>5.24925</v>
      </c>
      <c r="K95" s="21">
        <f t="shared" si="23"/>
        <v>6.7702499999999999</v>
      </c>
      <c r="L95" s="21">
        <f t="shared" si="24"/>
        <v>1.0935000000000001</v>
      </c>
      <c r="M95" s="157">
        <f t="shared" si="25"/>
        <v>22.499999999999996</v>
      </c>
      <c r="N95" s="22"/>
      <c r="P95" s="37">
        <f t="shared" si="17"/>
        <v>9.3869999999999987</v>
      </c>
      <c r="Q95" s="37">
        <f t="shared" si="18"/>
        <v>5.24925</v>
      </c>
      <c r="R95" s="37">
        <f t="shared" si="19"/>
        <v>6.7702499999999999</v>
      </c>
      <c r="S95" s="37">
        <f t="shared" si="20"/>
        <v>1.0935000000000001</v>
      </c>
      <c r="T95" s="37">
        <f t="shared" si="26"/>
        <v>22.499999999999996</v>
      </c>
    </row>
    <row r="96" spans="1:20">
      <c r="A96" s="8" t="s">
        <v>138</v>
      </c>
      <c r="B96" s="197">
        <v>22.5</v>
      </c>
      <c r="C96" s="197">
        <v>22.5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9.3869999999999987</v>
      </c>
      <c r="J96" s="21">
        <f t="shared" si="22"/>
        <v>5.24925</v>
      </c>
      <c r="K96" s="21">
        <f t="shared" si="23"/>
        <v>6.7702499999999999</v>
      </c>
      <c r="L96" s="21">
        <f t="shared" si="24"/>
        <v>1.0935000000000001</v>
      </c>
      <c r="M96" s="157">
        <f t="shared" si="25"/>
        <v>22.499999999999996</v>
      </c>
      <c r="N96" s="22"/>
      <c r="P96" s="37">
        <f t="shared" si="17"/>
        <v>9.3869999999999987</v>
      </c>
      <c r="Q96" s="37">
        <f t="shared" si="18"/>
        <v>5.24925</v>
      </c>
      <c r="R96" s="37">
        <f t="shared" si="19"/>
        <v>6.7702499999999999</v>
      </c>
      <c r="S96" s="37">
        <f t="shared" si="20"/>
        <v>1.0935000000000001</v>
      </c>
      <c r="T96" s="37">
        <f t="shared" si="26"/>
        <v>22.499999999999996</v>
      </c>
    </row>
    <row r="97" spans="1:23">
      <c r="A97" s="8" t="s">
        <v>139</v>
      </c>
      <c r="B97" s="197">
        <v>22.5</v>
      </c>
      <c r="C97" s="197">
        <v>22.5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9.3869999999999987</v>
      </c>
      <c r="J97" s="21">
        <f t="shared" si="22"/>
        <v>5.24925</v>
      </c>
      <c r="K97" s="21">
        <f t="shared" si="23"/>
        <v>6.7702499999999999</v>
      </c>
      <c r="L97" s="21">
        <f t="shared" si="24"/>
        <v>1.0935000000000001</v>
      </c>
      <c r="M97" s="157">
        <f t="shared" si="25"/>
        <v>22.499999999999996</v>
      </c>
      <c r="N97" s="22"/>
      <c r="P97" s="37">
        <f t="shared" si="17"/>
        <v>9.3869999999999987</v>
      </c>
      <c r="Q97" s="37">
        <f t="shared" si="18"/>
        <v>5.24925</v>
      </c>
      <c r="R97" s="37">
        <f t="shared" si="19"/>
        <v>6.7702499999999999</v>
      </c>
      <c r="S97" s="37">
        <f t="shared" si="20"/>
        <v>1.0935000000000001</v>
      </c>
      <c r="T97" s="37">
        <f t="shared" si="26"/>
        <v>22.499999999999996</v>
      </c>
    </row>
    <row r="98" spans="1:23" ht="15.75" thickBot="1">
      <c r="A98" s="8" t="s">
        <v>140</v>
      </c>
      <c r="B98" s="197">
        <v>22.5</v>
      </c>
      <c r="C98" s="197">
        <v>22.5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9.3869999999999987</v>
      </c>
      <c r="J98" s="21">
        <f t="shared" si="22"/>
        <v>5.24925</v>
      </c>
      <c r="K98" s="21">
        <f t="shared" si="23"/>
        <v>6.7702499999999999</v>
      </c>
      <c r="L98" s="21">
        <f t="shared" si="24"/>
        <v>1.0935000000000001</v>
      </c>
      <c r="M98" s="157">
        <f t="shared" si="25"/>
        <v>22.499999999999996</v>
      </c>
      <c r="N98" s="22"/>
      <c r="P98" s="37">
        <f t="shared" si="17"/>
        <v>9.3869999999999987</v>
      </c>
      <c r="Q98" s="37">
        <f t="shared" si="18"/>
        <v>5.24925</v>
      </c>
      <c r="R98" s="37">
        <f t="shared" si="19"/>
        <v>6.7702499999999999</v>
      </c>
      <c r="S98" s="37">
        <f t="shared" si="20"/>
        <v>1.0935000000000001</v>
      </c>
      <c r="T98" s="37">
        <f t="shared" si="26"/>
        <v>22.499999999999996</v>
      </c>
    </row>
    <row r="99" spans="1:23" ht="15.75" thickBot="1">
      <c r="A99" s="8" t="s">
        <v>171</v>
      </c>
      <c r="B99" s="20">
        <f t="shared" ref="B99:H99" si="27">SUM(B3:B98)/4000</f>
        <v>0.52975000000000005</v>
      </c>
      <c r="C99" s="20">
        <f t="shared" si="27"/>
        <v>0.52975000000000005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0.22101169999999948</v>
      </c>
      <c r="J99" s="158">
        <f t="shared" ref="J99:L99" si="28">SUM(J3:J98)/4000</f>
        <v>0.12359067500000021</v>
      </c>
      <c r="K99" s="158">
        <f t="shared" si="28"/>
        <v>0.15940177499999991</v>
      </c>
      <c r="L99" s="158">
        <f t="shared" si="28"/>
        <v>2.5745850000000035E-2</v>
      </c>
      <c r="M99" s="159">
        <f>SUM(M3:M98)/4000</f>
        <v>0.52975000000000005</v>
      </c>
      <c r="N99" s="23"/>
      <c r="P99" s="37">
        <f>SUM(P3:P98)/4000</f>
        <v>0.22101169999999948</v>
      </c>
      <c r="Q99" s="37">
        <f t="shared" ref="Q99:S99" si="29">SUM(Q3:Q98)/4000</f>
        <v>0.12359067500000021</v>
      </c>
      <c r="R99" s="37">
        <f t="shared" si="29"/>
        <v>0.15940177499999991</v>
      </c>
      <c r="S99" s="37">
        <f t="shared" si="29"/>
        <v>2.5745850000000035E-2</v>
      </c>
      <c r="T99" s="37">
        <f t="shared" si="26"/>
        <v>0.52974999999999972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8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45312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333</v>
      </c>
      <c r="Z2" t="s">
        <v>439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-153</v>
      </c>
      <c r="P3" s="53">
        <v>0</v>
      </c>
      <c r="Q3" s="53">
        <v>0</v>
      </c>
      <c r="R3" s="53">
        <v>0</v>
      </c>
      <c r="S3" s="72">
        <v>0</v>
      </c>
      <c r="U3" s="73">
        <v>-153</v>
      </c>
      <c r="V3" s="74">
        <v>0</v>
      </c>
      <c r="W3">
        <v>0</v>
      </c>
      <c r="X3">
        <v>-153</v>
      </c>
      <c r="Y3">
        <v>0</v>
      </c>
      <c r="Z3">
        <v>0</v>
      </c>
      <c r="AA3">
        <v>0</v>
      </c>
      <c r="AB3">
        <v>0</v>
      </c>
    </row>
    <row r="4" spans="1:28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-183</v>
      </c>
      <c r="P4" s="46">
        <v>-4</v>
      </c>
      <c r="Q4" s="46">
        <v>0</v>
      </c>
      <c r="R4" s="46">
        <v>0</v>
      </c>
      <c r="S4" s="74">
        <v>0</v>
      </c>
      <c r="U4" s="73">
        <v>-187</v>
      </c>
      <c r="V4" s="74">
        <v>0</v>
      </c>
      <c r="W4">
        <v>0</v>
      </c>
      <c r="X4">
        <v>-183</v>
      </c>
      <c r="Y4">
        <v>0</v>
      </c>
      <c r="Z4">
        <v>0</v>
      </c>
      <c r="AA4">
        <v>0</v>
      </c>
      <c r="AB4">
        <v>-4</v>
      </c>
    </row>
    <row r="5" spans="1:28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-198</v>
      </c>
      <c r="P5" s="46">
        <v>-26</v>
      </c>
      <c r="Q5" s="46">
        <v>0</v>
      </c>
      <c r="R5" s="46">
        <v>0</v>
      </c>
      <c r="S5" s="74">
        <v>0</v>
      </c>
      <c r="U5" s="73">
        <v>-224</v>
      </c>
      <c r="V5" s="74">
        <v>0</v>
      </c>
      <c r="W5">
        <v>0</v>
      </c>
      <c r="X5">
        <v>-198</v>
      </c>
      <c r="Y5">
        <v>0</v>
      </c>
      <c r="Z5">
        <v>0</v>
      </c>
      <c r="AA5">
        <v>0</v>
      </c>
      <c r="AB5">
        <v>-26</v>
      </c>
    </row>
    <row r="6" spans="1:28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-213</v>
      </c>
      <c r="P6" s="46">
        <v>-52</v>
      </c>
      <c r="Q6" s="46">
        <v>0</v>
      </c>
      <c r="R6" s="46">
        <v>0</v>
      </c>
      <c r="S6" s="74">
        <v>0</v>
      </c>
      <c r="U6" s="73">
        <v>-265</v>
      </c>
      <c r="V6" s="74">
        <v>0</v>
      </c>
      <c r="W6">
        <v>0</v>
      </c>
      <c r="X6">
        <v>-213</v>
      </c>
      <c r="Y6">
        <v>0</v>
      </c>
      <c r="Z6">
        <v>0</v>
      </c>
      <c r="AA6">
        <v>0</v>
      </c>
      <c r="AB6">
        <v>-52</v>
      </c>
    </row>
    <row r="7" spans="1:28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-233</v>
      </c>
      <c r="P7" s="46">
        <v>-74</v>
      </c>
      <c r="Q7" s="46">
        <v>0</v>
      </c>
      <c r="R7" s="46">
        <v>0</v>
      </c>
      <c r="S7" s="74">
        <v>0</v>
      </c>
      <c r="U7" s="73">
        <v>-307</v>
      </c>
      <c r="V7" s="74">
        <v>0</v>
      </c>
      <c r="W7">
        <v>0</v>
      </c>
      <c r="X7">
        <v>-233</v>
      </c>
      <c r="Y7">
        <v>0</v>
      </c>
      <c r="Z7">
        <v>0</v>
      </c>
      <c r="AA7">
        <v>0</v>
      </c>
      <c r="AB7">
        <v>-74</v>
      </c>
    </row>
    <row r="8" spans="1:28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-253</v>
      </c>
      <c r="P8" s="46">
        <v>-93</v>
      </c>
      <c r="Q8" s="46">
        <v>0</v>
      </c>
      <c r="R8" s="46">
        <v>0</v>
      </c>
      <c r="S8" s="74">
        <v>0</v>
      </c>
      <c r="U8" s="73">
        <v>-346</v>
      </c>
      <c r="V8" s="74">
        <v>0</v>
      </c>
      <c r="W8">
        <v>0</v>
      </c>
      <c r="X8">
        <v>-253</v>
      </c>
      <c r="Y8">
        <v>0</v>
      </c>
      <c r="Z8">
        <v>0</v>
      </c>
      <c r="AA8">
        <v>0</v>
      </c>
      <c r="AB8">
        <v>-93</v>
      </c>
    </row>
    <row r="9" spans="1:28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-268</v>
      </c>
      <c r="P9" s="46">
        <v>-108</v>
      </c>
      <c r="Q9" s="46">
        <v>0</v>
      </c>
      <c r="R9" s="46">
        <v>0</v>
      </c>
      <c r="S9" s="74">
        <v>0</v>
      </c>
      <c r="U9" s="73">
        <v>-376</v>
      </c>
      <c r="V9" s="74">
        <v>0</v>
      </c>
      <c r="W9">
        <v>0</v>
      </c>
      <c r="X9">
        <v>-268</v>
      </c>
      <c r="Y9">
        <v>0</v>
      </c>
      <c r="Z9">
        <v>0</v>
      </c>
      <c r="AA9">
        <v>0</v>
      </c>
      <c r="AB9">
        <v>-108</v>
      </c>
    </row>
    <row r="10" spans="1:28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-283</v>
      </c>
      <c r="P10" s="46">
        <v>-120</v>
      </c>
      <c r="Q10" s="46">
        <v>0</v>
      </c>
      <c r="R10" s="46">
        <v>0</v>
      </c>
      <c r="S10" s="74">
        <v>0</v>
      </c>
      <c r="U10" s="73">
        <v>-403</v>
      </c>
      <c r="V10" s="74">
        <v>0</v>
      </c>
      <c r="W10">
        <v>0</v>
      </c>
      <c r="X10">
        <v>-283</v>
      </c>
      <c r="Y10">
        <v>0</v>
      </c>
      <c r="Z10">
        <v>0</v>
      </c>
      <c r="AA10">
        <v>0</v>
      </c>
      <c r="AB10">
        <v>-120</v>
      </c>
    </row>
    <row r="11" spans="1:28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-293</v>
      </c>
      <c r="P11" s="46">
        <v>-131</v>
      </c>
      <c r="Q11" s="46">
        <v>0</v>
      </c>
      <c r="R11" s="46">
        <v>0</v>
      </c>
      <c r="S11" s="74">
        <v>0</v>
      </c>
      <c r="U11" s="73">
        <v>-424</v>
      </c>
      <c r="V11" s="74">
        <v>0</v>
      </c>
      <c r="W11">
        <v>0</v>
      </c>
      <c r="X11">
        <v>-293</v>
      </c>
      <c r="Y11">
        <v>0</v>
      </c>
      <c r="Z11">
        <v>0</v>
      </c>
      <c r="AA11">
        <v>0</v>
      </c>
      <c r="AB11">
        <v>-131</v>
      </c>
    </row>
    <row r="12" spans="1:28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-303</v>
      </c>
      <c r="P12" s="46">
        <v>-139</v>
      </c>
      <c r="Q12" s="46">
        <v>0</v>
      </c>
      <c r="R12" s="46">
        <v>0</v>
      </c>
      <c r="S12" s="74">
        <v>0</v>
      </c>
      <c r="U12" s="73">
        <v>-442</v>
      </c>
      <c r="V12" s="74">
        <v>0</v>
      </c>
      <c r="W12">
        <v>0</v>
      </c>
      <c r="X12">
        <v>-303</v>
      </c>
      <c r="Y12">
        <v>0</v>
      </c>
      <c r="Z12">
        <v>0</v>
      </c>
      <c r="AA12">
        <v>0</v>
      </c>
      <c r="AB12">
        <v>-139</v>
      </c>
    </row>
    <row r="13" spans="1:28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-297</v>
      </c>
      <c r="P13" s="46">
        <v>-150</v>
      </c>
      <c r="Q13" s="46">
        <v>0</v>
      </c>
      <c r="R13" s="46">
        <v>0</v>
      </c>
      <c r="S13" s="74">
        <v>0</v>
      </c>
      <c r="U13" s="73">
        <v>-447</v>
      </c>
      <c r="V13" s="74">
        <v>0</v>
      </c>
      <c r="W13">
        <v>0</v>
      </c>
      <c r="X13">
        <v>-297</v>
      </c>
      <c r="Y13">
        <v>0</v>
      </c>
      <c r="Z13">
        <v>0</v>
      </c>
      <c r="AA13">
        <v>0</v>
      </c>
      <c r="AB13">
        <v>-150</v>
      </c>
    </row>
    <row r="14" spans="1:28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-307</v>
      </c>
      <c r="P14" s="46">
        <v>-159</v>
      </c>
      <c r="Q14" s="46">
        <v>0</v>
      </c>
      <c r="R14" s="46">
        <v>0</v>
      </c>
      <c r="S14" s="74">
        <v>0</v>
      </c>
      <c r="U14" s="73">
        <v>-466</v>
      </c>
      <c r="V14" s="74">
        <v>0</v>
      </c>
      <c r="W14">
        <v>0</v>
      </c>
      <c r="X14">
        <v>-307</v>
      </c>
      <c r="Y14">
        <v>0</v>
      </c>
      <c r="Z14">
        <v>0</v>
      </c>
      <c r="AA14">
        <v>0</v>
      </c>
      <c r="AB14">
        <v>-159</v>
      </c>
    </row>
    <row r="15" spans="1:28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-317</v>
      </c>
      <c r="P15" s="46">
        <v>-169</v>
      </c>
      <c r="Q15" s="46">
        <v>0</v>
      </c>
      <c r="R15" s="46">
        <v>0</v>
      </c>
      <c r="S15" s="74">
        <v>0</v>
      </c>
      <c r="U15" s="73">
        <v>-486</v>
      </c>
      <c r="V15" s="74">
        <v>0</v>
      </c>
      <c r="W15">
        <v>0</v>
      </c>
      <c r="X15">
        <v>-317</v>
      </c>
      <c r="Y15">
        <v>0</v>
      </c>
      <c r="Z15">
        <v>0</v>
      </c>
      <c r="AA15">
        <v>0</v>
      </c>
      <c r="AB15">
        <v>-169</v>
      </c>
    </row>
    <row r="16" spans="1:28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-322</v>
      </c>
      <c r="P16" s="46">
        <v>-174</v>
      </c>
      <c r="Q16" s="46">
        <v>0</v>
      </c>
      <c r="R16" s="46">
        <v>0</v>
      </c>
      <c r="S16" s="74">
        <v>0</v>
      </c>
      <c r="U16" s="73">
        <v>-496</v>
      </c>
      <c r="V16" s="74">
        <v>0</v>
      </c>
      <c r="W16">
        <v>0</v>
      </c>
      <c r="X16">
        <v>-322</v>
      </c>
      <c r="Y16">
        <v>0</v>
      </c>
      <c r="Z16">
        <v>0</v>
      </c>
      <c r="AA16">
        <v>0</v>
      </c>
      <c r="AB16">
        <v>-174</v>
      </c>
    </row>
    <row r="17" spans="7:28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-322</v>
      </c>
      <c r="P17" s="46">
        <v>-173</v>
      </c>
      <c r="Q17" s="46">
        <v>0</v>
      </c>
      <c r="R17" s="46">
        <v>0</v>
      </c>
      <c r="S17" s="74">
        <v>0</v>
      </c>
      <c r="U17" s="73">
        <v>-495</v>
      </c>
      <c r="V17" s="74">
        <v>0</v>
      </c>
      <c r="W17">
        <v>0</v>
      </c>
      <c r="X17">
        <v>-322</v>
      </c>
      <c r="Y17">
        <v>0</v>
      </c>
      <c r="Z17">
        <v>0</v>
      </c>
      <c r="AA17">
        <v>0</v>
      </c>
      <c r="AB17">
        <v>-173</v>
      </c>
    </row>
    <row r="18" spans="7:28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-322</v>
      </c>
      <c r="P18" s="46">
        <v>-172</v>
      </c>
      <c r="Q18" s="46">
        <v>0</v>
      </c>
      <c r="R18" s="46">
        <v>0</v>
      </c>
      <c r="S18" s="74">
        <v>0</v>
      </c>
      <c r="U18" s="73">
        <v>-494</v>
      </c>
      <c r="V18" s="74">
        <v>0</v>
      </c>
      <c r="W18">
        <v>0</v>
      </c>
      <c r="X18">
        <v>-322</v>
      </c>
      <c r="Y18">
        <v>0</v>
      </c>
      <c r="Z18">
        <v>0</v>
      </c>
      <c r="AA18">
        <v>0</v>
      </c>
      <c r="AB18">
        <v>-172</v>
      </c>
    </row>
    <row r="19" spans="7:28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-322</v>
      </c>
      <c r="P19" s="46">
        <v>-169</v>
      </c>
      <c r="Q19" s="46">
        <v>0</v>
      </c>
      <c r="R19" s="46">
        <v>0</v>
      </c>
      <c r="S19" s="74">
        <v>0</v>
      </c>
      <c r="U19" s="73">
        <v>-491</v>
      </c>
      <c r="V19" s="74">
        <v>0</v>
      </c>
      <c r="W19">
        <v>0</v>
      </c>
      <c r="X19">
        <v>-322</v>
      </c>
      <c r="Y19">
        <v>0</v>
      </c>
      <c r="Z19">
        <v>0</v>
      </c>
      <c r="AA19">
        <v>0</v>
      </c>
      <c r="AB19">
        <v>-169</v>
      </c>
    </row>
    <row r="20" spans="7:28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-333</v>
      </c>
      <c r="P20" s="46">
        <v>-163</v>
      </c>
      <c r="Q20" s="46">
        <v>0</v>
      </c>
      <c r="R20" s="46">
        <v>0</v>
      </c>
      <c r="S20" s="74">
        <v>0</v>
      </c>
      <c r="U20" s="73">
        <v>-496</v>
      </c>
      <c r="V20" s="74">
        <v>0</v>
      </c>
      <c r="W20">
        <v>0</v>
      </c>
      <c r="X20">
        <v>-333</v>
      </c>
      <c r="Y20">
        <v>0</v>
      </c>
      <c r="Z20">
        <v>0</v>
      </c>
      <c r="AA20">
        <v>0</v>
      </c>
      <c r="AB20">
        <v>-163</v>
      </c>
    </row>
    <row r="21" spans="7:28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-333</v>
      </c>
      <c r="P21" s="46">
        <v>-167</v>
      </c>
      <c r="Q21" s="46">
        <v>0</v>
      </c>
      <c r="R21" s="46">
        <v>0</v>
      </c>
      <c r="S21" s="74">
        <v>0</v>
      </c>
      <c r="U21" s="73">
        <v>-500</v>
      </c>
      <c r="V21" s="74">
        <v>0</v>
      </c>
      <c r="W21">
        <v>0</v>
      </c>
      <c r="X21">
        <v>-333</v>
      </c>
      <c r="Y21">
        <v>0</v>
      </c>
      <c r="Z21">
        <v>0</v>
      </c>
      <c r="AA21">
        <v>0</v>
      </c>
      <c r="AB21">
        <v>-167</v>
      </c>
    </row>
    <row r="22" spans="7:28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-323</v>
      </c>
      <c r="P22" s="46">
        <v>-154</v>
      </c>
      <c r="Q22" s="46">
        <v>0</v>
      </c>
      <c r="R22" s="46">
        <v>0</v>
      </c>
      <c r="S22" s="74">
        <v>0</v>
      </c>
      <c r="U22" s="73">
        <v>-477</v>
      </c>
      <c r="V22" s="74">
        <v>0</v>
      </c>
      <c r="W22">
        <v>0</v>
      </c>
      <c r="X22">
        <v>-323</v>
      </c>
      <c r="Y22">
        <v>0</v>
      </c>
      <c r="Z22">
        <v>0</v>
      </c>
      <c r="AA22">
        <v>0</v>
      </c>
      <c r="AB22">
        <v>-154</v>
      </c>
    </row>
    <row r="23" spans="7:28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-303</v>
      </c>
      <c r="P23" s="46">
        <v>-129</v>
      </c>
      <c r="Q23" s="46">
        <v>0</v>
      </c>
      <c r="R23" s="46">
        <v>0</v>
      </c>
      <c r="S23" s="74">
        <v>0</v>
      </c>
      <c r="U23" s="73">
        <v>-432</v>
      </c>
      <c r="V23" s="74">
        <v>0</v>
      </c>
      <c r="W23">
        <v>0</v>
      </c>
      <c r="X23">
        <v>-303</v>
      </c>
      <c r="Y23">
        <v>0</v>
      </c>
      <c r="Z23">
        <v>0</v>
      </c>
      <c r="AA23">
        <v>0</v>
      </c>
      <c r="AB23">
        <v>-129</v>
      </c>
    </row>
    <row r="24" spans="7:28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-278</v>
      </c>
      <c r="P24" s="46">
        <v>-107</v>
      </c>
      <c r="Q24" s="46">
        <v>0</v>
      </c>
      <c r="R24" s="46">
        <v>0</v>
      </c>
      <c r="S24" s="74">
        <v>0</v>
      </c>
      <c r="U24" s="73">
        <v>-385</v>
      </c>
      <c r="V24" s="74">
        <v>0</v>
      </c>
      <c r="W24">
        <v>0</v>
      </c>
      <c r="X24">
        <v>-278</v>
      </c>
      <c r="Y24">
        <v>0</v>
      </c>
      <c r="Z24">
        <v>0</v>
      </c>
      <c r="AA24">
        <v>0</v>
      </c>
      <c r="AB24">
        <v>-107</v>
      </c>
    </row>
    <row r="25" spans="7:28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-289</v>
      </c>
      <c r="P25" s="46">
        <v>-341</v>
      </c>
      <c r="Q25" s="46">
        <v>0</v>
      </c>
      <c r="R25" s="46">
        <v>0</v>
      </c>
      <c r="S25" s="74">
        <v>0</v>
      </c>
      <c r="U25" s="73">
        <v>-630</v>
      </c>
      <c r="V25" s="74">
        <v>0</v>
      </c>
      <c r="W25">
        <v>0</v>
      </c>
      <c r="X25">
        <v>-289</v>
      </c>
      <c r="Y25">
        <v>0</v>
      </c>
      <c r="Z25">
        <v>0</v>
      </c>
      <c r="AA25">
        <v>0</v>
      </c>
      <c r="AB25">
        <v>-341</v>
      </c>
    </row>
    <row r="26" spans="7:28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-321</v>
      </c>
      <c r="P26" s="46">
        <v>-316</v>
      </c>
      <c r="Q26" s="46">
        <v>0</v>
      </c>
      <c r="R26" s="46">
        <v>0</v>
      </c>
      <c r="S26" s="74">
        <v>0</v>
      </c>
      <c r="U26" s="73">
        <v>-637</v>
      </c>
      <c r="V26" s="74">
        <v>0</v>
      </c>
      <c r="W26">
        <v>0</v>
      </c>
      <c r="X26">
        <v>-321</v>
      </c>
      <c r="Y26">
        <v>0</v>
      </c>
      <c r="Z26">
        <v>0</v>
      </c>
      <c r="AA26">
        <v>0</v>
      </c>
      <c r="AB26">
        <v>-316</v>
      </c>
    </row>
    <row r="27" spans="7:28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-335</v>
      </c>
      <c r="P27" s="46">
        <v>-512</v>
      </c>
      <c r="Q27" s="46">
        <v>0</v>
      </c>
      <c r="R27" s="46">
        <v>0</v>
      </c>
      <c r="S27" s="74">
        <v>0</v>
      </c>
      <c r="U27" s="73">
        <v>-847</v>
      </c>
      <c r="V27" s="74">
        <v>0</v>
      </c>
      <c r="W27">
        <v>0</v>
      </c>
      <c r="X27">
        <v>-335</v>
      </c>
      <c r="Y27">
        <v>0</v>
      </c>
      <c r="Z27">
        <v>0</v>
      </c>
      <c r="AA27">
        <v>0</v>
      </c>
      <c r="AB27">
        <v>-512</v>
      </c>
    </row>
    <row r="28" spans="7:28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0.96</v>
      </c>
      <c r="N28" s="73">
        <v>0</v>
      </c>
      <c r="O28" s="46">
        <v>-305</v>
      </c>
      <c r="P28" s="46">
        <v>-476</v>
      </c>
      <c r="Q28" s="46">
        <v>0</v>
      </c>
      <c r="R28" s="46">
        <v>0</v>
      </c>
      <c r="S28" s="74">
        <v>0</v>
      </c>
      <c r="U28" s="73">
        <v>-781</v>
      </c>
      <c r="V28" s="74">
        <v>0.96</v>
      </c>
      <c r="W28">
        <v>0</v>
      </c>
      <c r="X28">
        <v>-305</v>
      </c>
      <c r="Y28">
        <v>0</v>
      </c>
      <c r="Z28">
        <v>0</v>
      </c>
      <c r="AA28">
        <v>0.96</v>
      </c>
      <c r="AB28">
        <v>-476</v>
      </c>
    </row>
    <row r="29" spans="7:28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2.99</v>
      </c>
      <c r="N29" s="73">
        <v>0</v>
      </c>
      <c r="O29" s="46">
        <v>-280</v>
      </c>
      <c r="P29" s="46">
        <v>-436</v>
      </c>
      <c r="Q29" s="46">
        <v>0</v>
      </c>
      <c r="R29" s="46">
        <v>0</v>
      </c>
      <c r="S29" s="74">
        <v>0</v>
      </c>
      <c r="U29" s="73">
        <v>-716</v>
      </c>
      <c r="V29" s="74">
        <v>2.99</v>
      </c>
      <c r="W29">
        <v>0</v>
      </c>
      <c r="X29">
        <v>-280</v>
      </c>
      <c r="Y29">
        <v>0</v>
      </c>
      <c r="Z29">
        <v>0</v>
      </c>
      <c r="AA29">
        <v>2.99</v>
      </c>
      <c r="AB29">
        <v>-436</v>
      </c>
    </row>
    <row r="30" spans="7:28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1.1100000000000001</v>
      </c>
      <c r="N30" s="73">
        <v>0</v>
      </c>
      <c r="O30" s="46">
        <v>-265</v>
      </c>
      <c r="P30" s="46">
        <v>-392</v>
      </c>
      <c r="Q30" s="46">
        <v>0</v>
      </c>
      <c r="R30" s="46">
        <v>0</v>
      </c>
      <c r="S30" s="74">
        <v>0</v>
      </c>
      <c r="U30" s="73">
        <v>-657</v>
      </c>
      <c r="V30" s="74">
        <v>1.1100000000000001</v>
      </c>
      <c r="W30">
        <v>0</v>
      </c>
      <c r="X30">
        <v>-265</v>
      </c>
      <c r="Y30">
        <v>0</v>
      </c>
      <c r="Z30">
        <v>0</v>
      </c>
      <c r="AA30">
        <v>1.1100000000000001</v>
      </c>
      <c r="AB30">
        <v>-392</v>
      </c>
    </row>
    <row r="31" spans="7:28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1.76</v>
      </c>
      <c r="N31" s="73">
        <v>0</v>
      </c>
      <c r="O31" s="46">
        <v>-220</v>
      </c>
      <c r="P31" s="46">
        <v>-327</v>
      </c>
      <c r="Q31" s="46">
        <v>0</v>
      </c>
      <c r="R31" s="46">
        <v>0</v>
      </c>
      <c r="S31" s="74">
        <v>0</v>
      </c>
      <c r="U31" s="73">
        <v>-547</v>
      </c>
      <c r="V31" s="74">
        <v>1.76</v>
      </c>
      <c r="W31">
        <v>0</v>
      </c>
      <c r="X31">
        <v>-220</v>
      </c>
      <c r="Y31">
        <v>0</v>
      </c>
      <c r="Z31">
        <v>0</v>
      </c>
      <c r="AA31">
        <v>1.76</v>
      </c>
      <c r="AB31">
        <v>-327</v>
      </c>
    </row>
    <row r="32" spans="7:28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1.25</v>
      </c>
      <c r="N32" s="73">
        <v>0</v>
      </c>
      <c r="O32" s="46">
        <v>-135</v>
      </c>
      <c r="P32" s="46">
        <v>-242</v>
      </c>
      <c r="Q32" s="46">
        <v>0</v>
      </c>
      <c r="R32" s="46">
        <v>0</v>
      </c>
      <c r="S32" s="74">
        <v>0</v>
      </c>
      <c r="U32" s="73">
        <v>-377</v>
      </c>
      <c r="V32" s="74">
        <v>1.25</v>
      </c>
      <c r="W32">
        <v>0</v>
      </c>
      <c r="X32">
        <v>-135</v>
      </c>
      <c r="Y32">
        <v>0</v>
      </c>
      <c r="Z32">
        <v>0</v>
      </c>
      <c r="AA32">
        <v>1.25</v>
      </c>
      <c r="AB32">
        <v>-242</v>
      </c>
    </row>
    <row r="33" spans="7:28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6.44</v>
      </c>
      <c r="M33" s="74">
        <v>0.17</v>
      </c>
      <c r="N33" s="73">
        <v>0</v>
      </c>
      <c r="O33" s="46">
        <v>-85</v>
      </c>
      <c r="P33" s="46">
        <v>-198</v>
      </c>
      <c r="Q33" s="46">
        <v>0</v>
      </c>
      <c r="R33" s="46">
        <v>0</v>
      </c>
      <c r="S33" s="74">
        <v>0</v>
      </c>
      <c r="U33" s="73">
        <v>-283</v>
      </c>
      <c r="V33" s="74">
        <v>6.61</v>
      </c>
      <c r="W33">
        <v>0</v>
      </c>
      <c r="X33">
        <v>-85</v>
      </c>
      <c r="Y33">
        <v>6.44</v>
      </c>
      <c r="Z33">
        <v>0</v>
      </c>
      <c r="AA33">
        <v>0.17</v>
      </c>
      <c r="AB33">
        <v>-198</v>
      </c>
    </row>
    <row r="34" spans="7:28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6</v>
      </c>
      <c r="M34" s="74">
        <v>0.18</v>
      </c>
      <c r="N34" s="73">
        <v>0</v>
      </c>
      <c r="O34" s="46">
        <v>-10</v>
      </c>
      <c r="P34" s="46">
        <v>-94</v>
      </c>
      <c r="Q34" s="46">
        <v>0</v>
      </c>
      <c r="R34" s="46">
        <v>0</v>
      </c>
      <c r="S34" s="74">
        <v>0</v>
      </c>
      <c r="U34" s="73">
        <v>-104</v>
      </c>
      <c r="V34" s="74">
        <v>6.18</v>
      </c>
      <c r="W34">
        <v>0</v>
      </c>
      <c r="X34">
        <v>-10</v>
      </c>
      <c r="Y34">
        <v>6</v>
      </c>
      <c r="Z34">
        <v>0</v>
      </c>
      <c r="AA34">
        <v>0.18</v>
      </c>
      <c r="AB34">
        <v>-94</v>
      </c>
    </row>
    <row r="35" spans="7:28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4.3600000000000003</v>
      </c>
      <c r="M35" s="74">
        <v>0</v>
      </c>
      <c r="N35" s="73">
        <v>0</v>
      </c>
      <c r="O35" s="46">
        <v>-20</v>
      </c>
      <c r="P35" s="46">
        <v>-52</v>
      </c>
      <c r="Q35" s="46">
        <v>0</v>
      </c>
      <c r="R35" s="46">
        <v>0</v>
      </c>
      <c r="S35" s="74">
        <v>0</v>
      </c>
      <c r="U35" s="73">
        <v>-72</v>
      </c>
      <c r="V35" s="74">
        <v>4.3600000000000003</v>
      </c>
      <c r="W35">
        <v>0</v>
      </c>
      <c r="X35">
        <v>-20</v>
      </c>
      <c r="Y35">
        <v>4.3600000000000003</v>
      </c>
      <c r="Z35">
        <v>0</v>
      </c>
      <c r="AA35">
        <v>0</v>
      </c>
      <c r="AB35">
        <v>-52</v>
      </c>
    </row>
    <row r="36" spans="7:28">
      <c r="G36" t="s">
        <v>78</v>
      </c>
      <c r="H36" s="73">
        <v>25.67</v>
      </c>
      <c r="I36" s="46">
        <v>0</v>
      </c>
      <c r="J36" s="46">
        <v>0</v>
      </c>
      <c r="K36" s="46">
        <v>0</v>
      </c>
      <c r="L36" s="46">
        <v>3.41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29.08</v>
      </c>
      <c r="W36">
        <v>25.67</v>
      </c>
      <c r="X36">
        <v>0</v>
      </c>
      <c r="Y36">
        <v>3.41</v>
      </c>
      <c r="Z36">
        <v>0</v>
      </c>
      <c r="AA36">
        <v>0</v>
      </c>
      <c r="AB36">
        <v>0</v>
      </c>
    </row>
    <row r="37" spans="7:28">
      <c r="G37" t="s">
        <v>79</v>
      </c>
      <c r="H37" s="73">
        <v>25.33</v>
      </c>
      <c r="I37" s="46">
        <v>0</v>
      </c>
      <c r="J37" s="46">
        <v>0</v>
      </c>
      <c r="K37" s="46">
        <v>1.1499999999999999</v>
      </c>
      <c r="L37" s="46">
        <v>3.16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29.64</v>
      </c>
      <c r="W37">
        <v>25.33</v>
      </c>
      <c r="X37">
        <v>0</v>
      </c>
      <c r="Y37">
        <v>3.16</v>
      </c>
      <c r="Z37">
        <v>1.1499999999999999</v>
      </c>
      <c r="AA37">
        <v>0</v>
      </c>
      <c r="AB37">
        <v>0</v>
      </c>
    </row>
    <row r="38" spans="7:28">
      <c r="G38" t="s">
        <v>80</v>
      </c>
      <c r="H38" s="73">
        <v>41.17</v>
      </c>
      <c r="I38" s="46">
        <v>0</v>
      </c>
      <c r="J38" s="46">
        <v>0</v>
      </c>
      <c r="K38" s="46">
        <v>1.08</v>
      </c>
      <c r="L38" s="46">
        <v>3.03</v>
      </c>
      <c r="M38" s="74">
        <v>0.04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45.32</v>
      </c>
      <c r="W38">
        <v>41.17</v>
      </c>
      <c r="X38">
        <v>0</v>
      </c>
      <c r="Y38">
        <v>3.03</v>
      </c>
      <c r="Z38">
        <v>1.08</v>
      </c>
      <c r="AA38">
        <v>0.04</v>
      </c>
      <c r="AB38">
        <v>0</v>
      </c>
    </row>
    <row r="39" spans="7:28">
      <c r="G39" t="s">
        <v>81</v>
      </c>
      <c r="H39" s="73">
        <v>56.64</v>
      </c>
      <c r="I39" s="46">
        <v>2.06</v>
      </c>
      <c r="J39" s="46">
        <v>22.65</v>
      </c>
      <c r="K39" s="46">
        <v>2.06</v>
      </c>
      <c r="L39" s="46">
        <v>2.89</v>
      </c>
      <c r="M39" s="74">
        <v>0.12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86.42</v>
      </c>
      <c r="W39">
        <v>56.64</v>
      </c>
      <c r="X39">
        <v>2.06</v>
      </c>
      <c r="Y39">
        <v>2.89</v>
      </c>
      <c r="Z39">
        <v>2.06</v>
      </c>
      <c r="AA39">
        <v>0.12</v>
      </c>
      <c r="AB39">
        <v>22.65</v>
      </c>
    </row>
    <row r="40" spans="7:28">
      <c r="G40" t="s">
        <v>82</v>
      </c>
      <c r="H40" s="73">
        <v>76.58</v>
      </c>
      <c r="I40" s="46">
        <v>4.42</v>
      </c>
      <c r="J40" s="46">
        <v>69.87</v>
      </c>
      <c r="K40" s="46">
        <v>1.97</v>
      </c>
      <c r="L40" s="46">
        <v>2.64</v>
      </c>
      <c r="M40" s="74">
        <v>0.27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155.75</v>
      </c>
      <c r="W40">
        <v>76.58</v>
      </c>
      <c r="X40">
        <v>4.42</v>
      </c>
      <c r="Y40">
        <v>2.64</v>
      </c>
      <c r="Z40">
        <v>1.97</v>
      </c>
      <c r="AA40">
        <v>0.27</v>
      </c>
      <c r="AB40">
        <v>69.87</v>
      </c>
    </row>
    <row r="41" spans="7:28">
      <c r="G41" t="s">
        <v>83</v>
      </c>
      <c r="H41" s="73">
        <v>108.15</v>
      </c>
      <c r="I41" s="46">
        <v>7.17</v>
      </c>
      <c r="J41" s="46">
        <v>160.94999999999999</v>
      </c>
      <c r="K41" s="46">
        <v>1.89</v>
      </c>
      <c r="L41" s="46">
        <v>2.66</v>
      </c>
      <c r="M41" s="74">
        <v>0.03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280.85000000000002</v>
      </c>
      <c r="W41">
        <v>108.15</v>
      </c>
      <c r="X41">
        <v>7.17</v>
      </c>
      <c r="Y41">
        <v>2.66</v>
      </c>
      <c r="Z41">
        <v>1.89</v>
      </c>
      <c r="AA41">
        <v>0.03</v>
      </c>
      <c r="AB41">
        <v>160.94999999999999</v>
      </c>
    </row>
    <row r="42" spans="7:28">
      <c r="G42" t="s">
        <v>84</v>
      </c>
      <c r="H42" s="73">
        <v>131.58000000000001</v>
      </c>
      <c r="I42" s="46">
        <v>7.06</v>
      </c>
      <c r="J42" s="46">
        <v>214.37</v>
      </c>
      <c r="K42" s="46">
        <v>1.4</v>
      </c>
      <c r="L42" s="46">
        <v>1.96</v>
      </c>
      <c r="M42" s="74">
        <v>0.26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356.63</v>
      </c>
      <c r="W42">
        <v>131.58000000000001</v>
      </c>
      <c r="X42">
        <v>7.06</v>
      </c>
      <c r="Y42">
        <v>1.96</v>
      </c>
      <c r="Z42">
        <v>1.4</v>
      </c>
      <c r="AA42">
        <v>0.26</v>
      </c>
      <c r="AB42">
        <v>214.37</v>
      </c>
    </row>
    <row r="43" spans="7:28">
      <c r="G43" t="s">
        <v>85</v>
      </c>
      <c r="H43" s="73">
        <v>196.4</v>
      </c>
      <c r="I43" s="46">
        <v>0</v>
      </c>
      <c r="J43" s="46">
        <v>335.55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531.95000000000005</v>
      </c>
      <c r="W43">
        <v>196.4</v>
      </c>
      <c r="X43">
        <v>0</v>
      </c>
      <c r="Y43">
        <v>0</v>
      </c>
      <c r="Z43">
        <v>0</v>
      </c>
      <c r="AA43">
        <v>0</v>
      </c>
      <c r="AB43">
        <v>335.55</v>
      </c>
    </row>
    <row r="44" spans="7:28">
      <c r="G44" t="s">
        <v>86</v>
      </c>
      <c r="H44" s="73">
        <v>225.12</v>
      </c>
      <c r="I44" s="46">
        <v>0</v>
      </c>
      <c r="J44" s="46">
        <v>411.38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636.5</v>
      </c>
      <c r="W44">
        <v>225.12</v>
      </c>
      <c r="X44">
        <v>0</v>
      </c>
      <c r="Y44">
        <v>0</v>
      </c>
      <c r="Z44">
        <v>0</v>
      </c>
      <c r="AA44">
        <v>0</v>
      </c>
      <c r="AB44">
        <v>411.38</v>
      </c>
    </row>
    <row r="45" spans="7:28">
      <c r="G45" t="s">
        <v>87</v>
      </c>
      <c r="H45" s="73">
        <v>241.62</v>
      </c>
      <c r="I45" s="46">
        <v>0</v>
      </c>
      <c r="J45" s="46">
        <v>499.61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741.23</v>
      </c>
      <c r="W45">
        <v>241.62</v>
      </c>
      <c r="X45">
        <v>0</v>
      </c>
      <c r="Y45">
        <v>0</v>
      </c>
      <c r="Z45">
        <v>0</v>
      </c>
      <c r="AA45">
        <v>0</v>
      </c>
      <c r="AB45">
        <v>499.61</v>
      </c>
    </row>
    <row r="46" spans="7:28">
      <c r="G46" t="s">
        <v>88</v>
      </c>
      <c r="H46" s="73">
        <v>231.34</v>
      </c>
      <c r="I46" s="46">
        <v>0</v>
      </c>
      <c r="J46" s="46">
        <v>313.88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545.22</v>
      </c>
      <c r="W46">
        <v>231.34</v>
      </c>
      <c r="X46">
        <v>0</v>
      </c>
      <c r="Y46">
        <v>0</v>
      </c>
      <c r="Z46">
        <v>0</v>
      </c>
      <c r="AA46">
        <v>0</v>
      </c>
      <c r="AB46">
        <v>313.88</v>
      </c>
    </row>
    <row r="47" spans="7:28">
      <c r="G47" t="s">
        <v>89</v>
      </c>
      <c r="H47" s="73">
        <v>533.71</v>
      </c>
      <c r="I47" s="46">
        <v>0</v>
      </c>
      <c r="J47" s="46">
        <v>244.77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778.48</v>
      </c>
      <c r="W47">
        <v>533.71</v>
      </c>
      <c r="X47">
        <v>0</v>
      </c>
      <c r="Y47">
        <v>0</v>
      </c>
      <c r="Z47">
        <v>0</v>
      </c>
      <c r="AA47">
        <v>0</v>
      </c>
      <c r="AB47">
        <v>244.77</v>
      </c>
    </row>
    <row r="48" spans="7:28">
      <c r="G48" t="s">
        <v>90</v>
      </c>
      <c r="H48" s="73">
        <v>511.62</v>
      </c>
      <c r="I48" s="46">
        <v>0</v>
      </c>
      <c r="J48" s="46">
        <v>238.06</v>
      </c>
      <c r="K48" s="46">
        <v>0</v>
      </c>
      <c r="L48" s="46">
        <v>0</v>
      </c>
      <c r="M48" s="74">
        <v>0.1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749.78</v>
      </c>
      <c r="W48">
        <v>511.62</v>
      </c>
      <c r="X48">
        <v>0</v>
      </c>
      <c r="Y48">
        <v>0</v>
      </c>
      <c r="Z48">
        <v>0</v>
      </c>
      <c r="AA48">
        <v>0.1</v>
      </c>
      <c r="AB48">
        <v>238.06</v>
      </c>
    </row>
    <row r="49" spans="7:28">
      <c r="G49" t="s">
        <v>91</v>
      </c>
      <c r="H49" s="73">
        <v>465.55</v>
      </c>
      <c r="I49" s="46">
        <v>0</v>
      </c>
      <c r="J49" s="46">
        <v>215.02</v>
      </c>
      <c r="K49" s="46">
        <v>0</v>
      </c>
      <c r="L49" s="46">
        <v>0</v>
      </c>
      <c r="M49" s="74">
        <v>0.57999999999999996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681.15</v>
      </c>
      <c r="W49">
        <v>465.55</v>
      </c>
      <c r="X49">
        <v>0</v>
      </c>
      <c r="Y49">
        <v>0</v>
      </c>
      <c r="Z49">
        <v>0</v>
      </c>
      <c r="AA49">
        <v>0.57999999999999996</v>
      </c>
      <c r="AB49">
        <v>215.02</v>
      </c>
    </row>
    <row r="50" spans="7:28">
      <c r="G50" t="s">
        <v>92</v>
      </c>
      <c r="H50" s="73">
        <v>425.24</v>
      </c>
      <c r="I50" s="46">
        <v>0</v>
      </c>
      <c r="J50" s="46">
        <v>191.02</v>
      </c>
      <c r="K50" s="46">
        <v>0</v>
      </c>
      <c r="L50" s="46">
        <v>0</v>
      </c>
      <c r="M50" s="74">
        <v>0.19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616.45000000000005</v>
      </c>
      <c r="W50">
        <v>425.24</v>
      </c>
      <c r="X50">
        <v>0</v>
      </c>
      <c r="Y50">
        <v>0</v>
      </c>
      <c r="Z50">
        <v>0</v>
      </c>
      <c r="AA50">
        <v>0.19</v>
      </c>
      <c r="AB50">
        <v>191.02</v>
      </c>
    </row>
    <row r="51" spans="7:28">
      <c r="G51" t="s">
        <v>93</v>
      </c>
      <c r="H51" s="73">
        <v>410.84</v>
      </c>
      <c r="I51" s="46">
        <v>0</v>
      </c>
      <c r="J51" s="46">
        <v>152.62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563.46</v>
      </c>
      <c r="W51">
        <v>410.84</v>
      </c>
      <c r="X51">
        <v>0</v>
      </c>
      <c r="Y51">
        <v>0</v>
      </c>
      <c r="Z51">
        <v>0</v>
      </c>
      <c r="AA51">
        <v>0</v>
      </c>
      <c r="AB51">
        <v>152.62</v>
      </c>
    </row>
    <row r="52" spans="7:28">
      <c r="G52" t="s">
        <v>94</v>
      </c>
      <c r="H52" s="73">
        <v>374.36</v>
      </c>
      <c r="I52" s="46">
        <v>0</v>
      </c>
      <c r="J52" s="46">
        <v>113.27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487.63</v>
      </c>
      <c r="W52">
        <v>374.36</v>
      </c>
      <c r="X52">
        <v>0</v>
      </c>
      <c r="Y52">
        <v>0</v>
      </c>
      <c r="Z52">
        <v>0</v>
      </c>
      <c r="AA52">
        <v>0</v>
      </c>
      <c r="AB52">
        <v>113.27</v>
      </c>
    </row>
    <row r="53" spans="7:28">
      <c r="G53" t="s">
        <v>95</v>
      </c>
      <c r="H53" s="73">
        <v>325.41000000000003</v>
      </c>
      <c r="I53" s="46">
        <v>0</v>
      </c>
      <c r="J53" s="46">
        <v>56.63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382.04</v>
      </c>
      <c r="W53">
        <v>325.41000000000003</v>
      </c>
      <c r="X53">
        <v>0</v>
      </c>
      <c r="Y53">
        <v>0</v>
      </c>
      <c r="Z53">
        <v>0</v>
      </c>
      <c r="AA53">
        <v>0</v>
      </c>
      <c r="AB53">
        <v>56.63</v>
      </c>
    </row>
    <row r="54" spans="7:28">
      <c r="G54" t="s">
        <v>96</v>
      </c>
      <c r="H54" s="73">
        <v>288.93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288.93</v>
      </c>
      <c r="W54">
        <v>288.93</v>
      </c>
      <c r="X54">
        <v>0</v>
      </c>
      <c r="Y54">
        <v>0</v>
      </c>
      <c r="Z54">
        <v>0</v>
      </c>
      <c r="AA54">
        <v>0</v>
      </c>
      <c r="AB54">
        <v>0</v>
      </c>
    </row>
    <row r="55" spans="7:28">
      <c r="G55" t="s">
        <v>97</v>
      </c>
      <c r="H55" s="73">
        <v>250.53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250.53</v>
      </c>
      <c r="W55">
        <v>250.53</v>
      </c>
      <c r="X55">
        <v>0</v>
      </c>
      <c r="Y55">
        <v>0</v>
      </c>
      <c r="Z55">
        <v>0</v>
      </c>
      <c r="AA55">
        <v>0</v>
      </c>
      <c r="AB55">
        <v>0</v>
      </c>
    </row>
    <row r="56" spans="7:28">
      <c r="G56" t="s">
        <v>98</v>
      </c>
      <c r="H56" s="73">
        <v>195.82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195.82</v>
      </c>
      <c r="W56">
        <v>195.82</v>
      </c>
      <c r="X56">
        <v>0</v>
      </c>
      <c r="Y56">
        <v>0</v>
      </c>
      <c r="Z56">
        <v>0</v>
      </c>
      <c r="AA56">
        <v>0</v>
      </c>
      <c r="AB56">
        <v>0</v>
      </c>
    </row>
    <row r="57" spans="7:28">
      <c r="G57" t="s">
        <v>99</v>
      </c>
      <c r="H57" s="73">
        <v>158.38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158.38</v>
      </c>
      <c r="W57">
        <v>158.38</v>
      </c>
      <c r="X57">
        <v>0</v>
      </c>
      <c r="Y57">
        <v>0</v>
      </c>
      <c r="Z57">
        <v>0</v>
      </c>
      <c r="AA57">
        <v>0</v>
      </c>
      <c r="AB57">
        <v>0</v>
      </c>
    </row>
    <row r="58" spans="7:28">
      <c r="G58" t="s">
        <v>100</v>
      </c>
      <c r="H58" s="73">
        <v>76.790000000000006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76.790000000000006</v>
      </c>
      <c r="W58">
        <v>76.790000000000006</v>
      </c>
      <c r="X58">
        <v>0</v>
      </c>
      <c r="Y58">
        <v>0</v>
      </c>
      <c r="Z58">
        <v>0</v>
      </c>
      <c r="AA58">
        <v>0</v>
      </c>
      <c r="AB58">
        <v>0</v>
      </c>
    </row>
    <row r="59" spans="7:28">
      <c r="G59" t="s">
        <v>101</v>
      </c>
      <c r="H59" s="73">
        <v>20.16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20.16</v>
      </c>
      <c r="W59">
        <v>20.16</v>
      </c>
      <c r="X59">
        <v>0</v>
      </c>
      <c r="Y59">
        <v>0</v>
      </c>
      <c r="Z59">
        <v>0</v>
      </c>
      <c r="AA59">
        <v>0</v>
      </c>
      <c r="AB59">
        <v>0</v>
      </c>
    </row>
    <row r="60" spans="7:28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</row>
    <row r="61" spans="7:28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</row>
    <row r="62" spans="7:28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</row>
    <row r="63" spans="7:28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</row>
    <row r="64" spans="7:28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-1</v>
      </c>
      <c r="P64" s="46">
        <v>0</v>
      </c>
      <c r="Q64" s="46">
        <v>0</v>
      </c>
      <c r="R64" s="46">
        <v>0</v>
      </c>
      <c r="S64" s="74">
        <v>0</v>
      </c>
      <c r="U64" s="73">
        <v>-1</v>
      </c>
      <c r="V64" s="74">
        <v>0</v>
      </c>
      <c r="W64">
        <v>0</v>
      </c>
      <c r="X64">
        <v>-1</v>
      </c>
      <c r="Y64">
        <v>0</v>
      </c>
      <c r="Z64">
        <v>0</v>
      </c>
      <c r="AA64">
        <v>0</v>
      </c>
      <c r="AB64">
        <v>0</v>
      </c>
    </row>
    <row r="65" spans="7:28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4.8</v>
      </c>
      <c r="N65" s="73">
        <v>0</v>
      </c>
      <c r="O65" s="46">
        <v>-10</v>
      </c>
      <c r="P65" s="46">
        <v>0</v>
      </c>
      <c r="Q65" s="46">
        <v>0</v>
      </c>
      <c r="R65" s="46">
        <v>0</v>
      </c>
      <c r="S65" s="74">
        <v>0</v>
      </c>
      <c r="U65" s="73">
        <v>-10</v>
      </c>
      <c r="V65" s="74">
        <v>4.8</v>
      </c>
      <c r="W65">
        <v>0</v>
      </c>
      <c r="X65">
        <v>-10</v>
      </c>
      <c r="Y65">
        <v>0</v>
      </c>
      <c r="Z65">
        <v>0</v>
      </c>
      <c r="AA65">
        <v>4.8</v>
      </c>
      <c r="AB65">
        <v>0</v>
      </c>
    </row>
    <row r="66" spans="7:28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4.8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4.8</v>
      </c>
      <c r="W66">
        <v>0</v>
      </c>
      <c r="X66">
        <v>0</v>
      </c>
      <c r="Y66">
        <v>0</v>
      </c>
      <c r="Z66">
        <v>0</v>
      </c>
      <c r="AA66">
        <v>4.8</v>
      </c>
      <c r="AB66">
        <v>0</v>
      </c>
    </row>
    <row r="67" spans="7:28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4.13</v>
      </c>
      <c r="N67" s="73">
        <v>0</v>
      </c>
      <c r="O67" s="46">
        <v>-80</v>
      </c>
      <c r="P67" s="46">
        <v>0</v>
      </c>
      <c r="Q67" s="46">
        <v>0</v>
      </c>
      <c r="R67" s="46">
        <v>0</v>
      </c>
      <c r="S67" s="74">
        <v>0</v>
      </c>
      <c r="U67" s="73">
        <v>-80</v>
      </c>
      <c r="V67" s="74">
        <v>4.13</v>
      </c>
      <c r="W67">
        <v>0</v>
      </c>
      <c r="X67">
        <v>-80</v>
      </c>
      <c r="Y67">
        <v>0</v>
      </c>
      <c r="Z67">
        <v>0</v>
      </c>
      <c r="AA67">
        <v>4.13</v>
      </c>
      <c r="AB67">
        <v>0</v>
      </c>
    </row>
    <row r="68" spans="7:28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3.94</v>
      </c>
      <c r="N68" s="73">
        <v>0</v>
      </c>
      <c r="O68" s="46">
        <v>-35</v>
      </c>
      <c r="P68" s="46">
        <v>-115</v>
      </c>
      <c r="Q68" s="46">
        <v>0</v>
      </c>
      <c r="R68" s="46">
        <v>0</v>
      </c>
      <c r="S68" s="74">
        <v>0</v>
      </c>
      <c r="U68" s="73">
        <v>-150</v>
      </c>
      <c r="V68" s="74">
        <v>3.94</v>
      </c>
      <c r="W68">
        <v>0</v>
      </c>
      <c r="X68">
        <v>-35</v>
      </c>
      <c r="Y68">
        <v>0</v>
      </c>
      <c r="Z68">
        <v>0</v>
      </c>
      <c r="AA68">
        <v>3.94</v>
      </c>
      <c r="AB68">
        <v>-115</v>
      </c>
    </row>
    <row r="69" spans="7:28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-73</v>
      </c>
      <c r="Q69" s="46">
        <v>0</v>
      </c>
      <c r="R69" s="46">
        <v>0</v>
      </c>
      <c r="S69" s="74">
        <v>0</v>
      </c>
      <c r="U69" s="73">
        <v>-73</v>
      </c>
      <c r="V69" s="74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-73</v>
      </c>
    </row>
    <row r="70" spans="7:28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0.38</v>
      </c>
      <c r="N70" s="73">
        <v>0</v>
      </c>
      <c r="O70" s="46">
        <v>0</v>
      </c>
      <c r="P70" s="46">
        <v>-10</v>
      </c>
      <c r="Q70" s="46">
        <v>0</v>
      </c>
      <c r="R70" s="46">
        <v>0</v>
      </c>
      <c r="S70" s="74">
        <v>0</v>
      </c>
      <c r="U70" s="73">
        <v>-10</v>
      </c>
      <c r="V70" s="74">
        <v>0.38</v>
      </c>
      <c r="W70">
        <v>0</v>
      </c>
      <c r="X70">
        <v>0</v>
      </c>
      <c r="Y70">
        <v>0</v>
      </c>
      <c r="Z70">
        <v>0</v>
      </c>
      <c r="AA70">
        <v>0.38</v>
      </c>
      <c r="AB70">
        <v>-10</v>
      </c>
    </row>
    <row r="71" spans="7:28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0.96</v>
      </c>
      <c r="N71" s="73">
        <v>0</v>
      </c>
      <c r="O71" s="46">
        <v>-35</v>
      </c>
      <c r="P71" s="46">
        <v>-114</v>
      </c>
      <c r="Q71" s="46">
        <v>0</v>
      </c>
      <c r="R71" s="46">
        <v>0</v>
      </c>
      <c r="S71" s="74">
        <v>0</v>
      </c>
      <c r="U71" s="73">
        <v>-149</v>
      </c>
      <c r="V71" s="74">
        <v>0.96</v>
      </c>
      <c r="W71">
        <v>0</v>
      </c>
      <c r="X71">
        <v>-35</v>
      </c>
      <c r="Y71">
        <v>0</v>
      </c>
      <c r="Z71">
        <v>0</v>
      </c>
      <c r="AA71">
        <v>0.96</v>
      </c>
      <c r="AB71">
        <v>-114</v>
      </c>
    </row>
    <row r="72" spans="7:28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1.54</v>
      </c>
      <c r="N72" s="73">
        <v>0</v>
      </c>
      <c r="O72" s="46">
        <v>0</v>
      </c>
      <c r="P72" s="46">
        <v>-36</v>
      </c>
      <c r="Q72" s="46">
        <v>0</v>
      </c>
      <c r="R72" s="46">
        <v>0</v>
      </c>
      <c r="S72" s="74">
        <v>0</v>
      </c>
      <c r="U72" s="73">
        <v>-36</v>
      </c>
      <c r="V72" s="74">
        <v>1.54</v>
      </c>
      <c r="W72">
        <v>0</v>
      </c>
      <c r="X72">
        <v>0</v>
      </c>
      <c r="Y72">
        <v>0</v>
      </c>
      <c r="Z72">
        <v>0</v>
      </c>
      <c r="AA72">
        <v>1.54</v>
      </c>
      <c r="AB72">
        <v>-36</v>
      </c>
    </row>
    <row r="73" spans="7:28">
      <c r="G73" t="s">
        <v>115</v>
      </c>
      <c r="H73" s="73">
        <v>0</v>
      </c>
      <c r="I73" s="46">
        <v>0</v>
      </c>
      <c r="J73" s="46">
        <v>0</v>
      </c>
      <c r="K73" s="46">
        <v>6.43</v>
      </c>
      <c r="L73" s="46">
        <v>0</v>
      </c>
      <c r="M73" s="74">
        <v>3.17</v>
      </c>
      <c r="N73" s="73">
        <v>0</v>
      </c>
      <c r="O73" s="46">
        <v>0</v>
      </c>
      <c r="P73" s="46">
        <v>-19.600000000000001</v>
      </c>
      <c r="Q73" s="46">
        <v>0</v>
      </c>
      <c r="R73" s="46">
        <v>0</v>
      </c>
      <c r="S73" s="74">
        <v>0</v>
      </c>
      <c r="U73" s="73">
        <v>-19.600000000000001</v>
      </c>
      <c r="V73" s="74">
        <v>9.6</v>
      </c>
      <c r="W73">
        <v>0</v>
      </c>
      <c r="X73">
        <v>0</v>
      </c>
      <c r="Y73">
        <v>0</v>
      </c>
      <c r="Z73">
        <v>6.43</v>
      </c>
      <c r="AA73">
        <v>3.17</v>
      </c>
      <c r="AB73">
        <v>-19.600000000000001</v>
      </c>
    </row>
    <row r="74" spans="7:28">
      <c r="G74" t="s">
        <v>116</v>
      </c>
      <c r="H74" s="73">
        <v>51.96</v>
      </c>
      <c r="I74" s="46">
        <v>0</v>
      </c>
      <c r="J74" s="46">
        <v>0</v>
      </c>
      <c r="K74" s="46">
        <v>6.27</v>
      </c>
      <c r="L74" s="46">
        <v>0</v>
      </c>
      <c r="M74" s="74">
        <v>3.13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61.36</v>
      </c>
      <c r="W74">
        <v>51.96</v>
      </c>
      <c r="X74">
        <v>0</v>
      </c>
      <c r="Y74">
        <v>0</v>
      </c>
      <c r="Z74">
        <v>6.27</v>
      </c>
      <c r="AA74">
        <v>3.13</v>
      </c>
      <c r="AB74">
        <v>0</v>
      </c>
    </row>
    <row r="75" spans="7:28">
      <c r="G75" t="s">
        <v>117</v>
      </c>
      <c r="H75" s="73">
        <v>0</v>
      </c>
      <c r="I75" s="46">
        <v>0</v>
      </c>
      <c r="J75" s="46">
        <v>0</v>
      </c>
      <c r="K75" s="46">
        <v>11.81</v>
      </c>
      <c r="L75" s="46">
        <v>0</v>
      </c>
      <c r="M75" s="74">
        <v>2.88</v>
      </c>
      <c r="N75" s="73">
        <v>0</v>
      </c>
      <c r="O75" s="46">
        <v>0</v>
      </c>
      <c r="P75" s="46">
        <v>-2</v>
      </c>
      <c r="Q75" s="46">
        <v>0</v>
      </c>
      <c r="R75" s="46">
        <v>0</v>
      </c>
      <c r="S75" s="74">
        <v>0</v>
      </c>
      <c r="U75" s="73">
        <v>-2</v>
      </c>
      <c r="V75" s="74">
        <v>14.69</v>
      </c>
      <c r="W75">
        <v>0</v>
      </c>
      <c r="X75">
        <v>0</v>
      </c>
      <c r="Y75">
        <v>0</v>
      </c>
      <c r="Z75">
        <v>11.81</v>
      </c>
      <c r="AA75">
        <v>2.88</v>
      </c>
      <c r="AB75">
        <v>-2</v>
      </c>
    </row>
    <row r="76" spans="7:28">
      <c r="G76" t="s">
        <v>118</v>
      </c>
      <c r="H76" s="73">
        <v>72.400000000000006</v>
      </c>
      <c r="I76" s="46">
        <v>0</v>
      </c>
      <c r="J76" s="46">
        <v>0</v>
      </c>
      <c r="K76" s="46">
        <v>10.78</v>
      </c>
      <c r="L76" s="46">
        <v>0</v>
      </c>
      <c r="M76" s="74">
        <v>2.7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85.88</v>
      </c>
      <c r="W76">
        <v>72.400000000000006</v>
      </c>
      <c r="X76">
        <v>0</v>
      </c>
      <c r="Y76">
        <v>0</v>
      </c>
      <c r="Z76">
        <v>10.78</v>
      </c>
      <c r="AA76">
        <v>2.7</v>
      </c>
      <c r="AB76">
        <v>0</v>
      </c>
    </row>
    <row r="77" spans="7:28">
      <c r="G77" t="s">
        <v>119</v>
      </c>
      <c r="H77" s="73">
        <v>91.92</v>
      </c>
      <c r="I77" s="46">
        <v>0</v>
      </c>
      <c r="J77" s="46">
        <v>0</v>
      </c>
      <c r="K77" s="46">
        <v>10.66</v>
      </c>
      <c r="L77" s="46">
        <v>0</v>
      </c>
      <c r="M77" s="74">
        <v>2.67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105.25</v>
      </c>
      <c r="W77">
        <v>91.92</v>
      </c>
      <c r="X77">
        <v>0</v>
      </c>
      <c r="Y77">
        <v>0</v>
      </c>
      <c r="Z77">
        <v>10.66</v>
      </c>
      <c r="AA77">
        <v>2.67</v>
      </c>
      <c r="AB77">
        <v>0</v>
      </c>
    </row>
    <row r="78" spans="7:28">
      <c r="G78" t="s">
        <v>120</v>
      </c>
      <c r="H78" s="73">
        <v>58.55</v>
      </c>
      <c r="I78" s="46">
        <v>0</v>
      </c>
      <c r="J78" s="46">
        <v>0</v>
      </c>
      <c r="K78" s="46">
        <v>10.75</v>
      </c>
      <c r="L78" s="46">
        <v>0</v>
      </c>
      <c r="M78" s="74">
        <v>2.69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71.989999999999995</v>
      </c>
      <c r="W78">
        <v>58.55</v>
      </c>
      <c r="X78">
        <v>0</v>
      </c>
      <c r="Y78">
        <v>0</v>
      </c>
      <c r="Z78">
        <v>10.75</v>
      </c>
      <c r="AA78">
        <v>2.69</v>
      </c>
      <c r="AB78">
        <v>0</v>
      </c>
    </row>
    <row r="79" spans="7:28">
      <c r="G79" t="s">
        <v>121</v>
      </c>
      <c r="H79" s="73">
        <v>211.87</v>
      </c>
      <c r="I79" s="46">
        <v>2.73</v>
      </c>
      <c r="J79" s="46">
        <v>0</v>
      </c>
      <c r="K79" s="46">
        <v>10.92</v>
      </c>
      <c r="L79" s="46">
        <v>0</v>
      </c>
      <c r="M79" s="74">
        <v>2.73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0</v>
      </c>
      <c r="V79" s="74">
        <v>228.25</v>
      </c>
      <c r="W79">
        <v>211.87</v>
      </c>
      <c r="X79">
        <v>2.73</v>
      </c>
      <c r="Y79">
        <v>0</v>
      </c>
      <c r="Z79">
        <v>10.92</v>
      </c>
      <c r="AA79">
        <v>2.73</v>
      </c>
      <c r="AB79">
        <v>0</v>
      </c>
    </row>
    <row r="80" spans="7:28">
      <c r="G80" t="s">
        <v>122</v>
      </c>
      <c r="H80" s="73">
        <v>272.11</v>
      </c>
      <c r="I80" s="46">
        <v>18.57</v>
      </c>
      <c r="J80" s="46">
        <v>0</v>
      </c>
      <c r="K80" s="46">
        <v>10.59</v>
      </c>
      <c r="L80" s="46">
        <v>0</v>
      </c>
      <c r="M80" s="74">
        <v>1.57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0</v>
      </c>
      <c r="V80" s="74">
        <v>302.83999999999997</v>
      </c>
      <c r="W80">
        <v>272.11</v>
      </c>
      <c r="X80">
        <v>18.57</v>
      </c>
      <c r="Y80">
        <v>0</v>
      </c>
      <c r="Z80">
        <v>10.59</v>
      </c>
      <c r="AA80">
        <v>1.57</v>
      </c>
      <c r="AB80">
        <v>0</v>
      </c>
    </row>
    <row r="81" spans="7:28">
      <c r="G81" t="s">
        <v>123</v>
      </c>
      <c r="H81" s="73">
        <v>291.2</v>
      </c>
      <c r="I81" s="46">
        <v>15.39</v>
      </c>
      <c r="J81" s="46">
        <v>0</v>
      </c>
      <c r="K81" s="46">
        <v>8.7899999999999991</v>
      </c>
      <c r="L81" s="46">
        <v>0</v>
      </c>
      <c r="M81" s="74">
        <v>2.2000000000000002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0</v>
      </c>
      <c r="V81" s="74">
        <v>317.58</v>
      </c>
      <c r="W81">
        <v>291.2</v>
      </c>
      <c r="X81">
        <v>15.39</v>
      </c>
      <c r="Y81">
        <v>0</v>
      </c>
      <c r="Z81">
        <v>8.7899999999999991</v>
      </c>
      <c r="AA81">
        <v>2.2000000000000002</v>
      </c>
      <c r="AB81">
        <v>0</v>
      </c>
    </row>
    <row r="82" spans="7:28">
      <c r="G82" t="s">
        <v>124</v>
      </c>
      <c r="H82" s="73">
        <v>294.68</v>
      </c>
      <c r="I82" s="46">
        <v>8.93</v>
      </c>
      <c r="J82" s="46">
        <v>0</v>
      </c>
      <c r="K82" s="46">
        <v>8.93</v>
      </c>
      <c r="L82" s="46">
        <v>0</v>
      </c>
      <c r="M82" s="74">
        <v>2.21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0</v>
      </c>
      <c r="V82" s="74">
        <v>314.75</v>
      </c>
      <c r="W82">
        <v>294.68</v>
      </c>
      <c r="X82">
        <v>8.93</v>
      </c>
      <c r="Y82">
        <v>0</v>
      </c>
      <c r="Z82">
        <v>8.93</v>
      </c>
      <c r="AA82">
        <v>2.21</v>
      </c>
      <c r="AB82">
        <v>0</v>
      </c>
    </row>
    <row r="83" spans="7:28">
      <c r="G83" t="s">
        <v>125</v>
      </c>
      <c r="H83" s="73">
        <v>486.67</v>
      </c>
      <c r="I83" s="46">
        <v>0</v>
      </c>
      <c r="J83" s="46">
        <v>0</v>
      </c>
      <c r="K83" s="46">
        <v>1.25</v>
      </c>
      <c r="L83" s="46">
        <v>0</v>
      </c>
      <c r="M83" s="74">
        <v>4.8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0</v>
      </c>
      <c r="V83" s="74">
        <v>492.72</v>
      </c>
      <c r="W83">
        <v>486.67</v>
      </c>
      <c r="X83">
        <v>0</v>
      </c>
      <c r="Y83">
        <v>0</v>
      </c>
      <c r="Z83">
        <v>1.25</v>
      </c>
      <c r="AA83">
        <v>4.8</v>
      </c>
      <c r="AB83">
        <v>0</v>
      </c>
    </row>
    <row r="84" spans="7:28">
      <c r="G84" t="s">
        <v>126</v>
      </c>
      <c r="H84" s="73">
        <v>442.51</v>
      </c>
      <c r="I84" s="46">
        <v>0</v>
      </c>
      <c r="J84" s="46">
        <v>0</v>
      </c>
      <c r="K84" s="46">
        <v>0</v>
      </c>
      <c r="L84" s="46">
        <v>0</v>
      </c>
      <c r="M84" s="74">
        <v>4.8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0</v>
      </c>
      <c r="V84" s="74">
        <v>447.31</v>
      </c>
      <c r="W84">
        <v>442.51</v>
      </c>
      <c r="X84">
        <v>0</v>
      </c>
      <c r="Y84">
        <v>0</v>
      </c>
      <c r="Z84">
        <v>0</v>
      </c>
      <c r="AA84">
        <v>4.8</v>
      </c>
      <c r="AB84">
        <v>0</v>
      </c>
    </row>
    <row r="85" spans="7:28">
      <c r="G85" t="s">
        <v>127</v>
      </c>
      <c r="H85" s="73">
        <v>399.31</v>
      </c>
      <c r="I85" s="46">
        <v>0</v>
      </c>
      <c r="J85" s="46">
        <v>0</v>
      </c>
      <c r="K85" s="46">
        <v>0</v>
      </c>
      <c r="L85" s="46">
        <v>0</v>
      </c>
      <c r="M85" s="74">
        <v>4.42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0</v>
      </c>
      <c r="V85" s="74">
        <v>403.73</v>
      </c>
      <c r="W85">
        <v>399.31</v>
      </c>
      <c r="X85">
        <v>0</v>
      </c>
      <c r="Y85">
        <v>0</v>
      </c>
      <c r="Z85">
        <v>0</v>
      </c>
      <c r="AA85">
        <v>4.42</v>
      </c>
      <c r="AB85">
        <v>0</v>
      </c>
    </row>
    <row r="86" spans="7:28">
      <c r="G86" t="s">
        <v>128</v>
      </c>
      <c r="H86" s="73">
        <v>374.36</v>
      </c>
      <c r="I86" s="46">
        <v>0</v>
      </c>
      <c r="J86" s="46">
        <v>0</v>
      </c>
      <c r="K86" s="46">
        <v>0</v>
      </c>
      <c r="L86" s="46">
        <v>0</v>
      </c>
      <c r="M86" s="74">
        <v>2.21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0</v>
      </c>
      <c r="V86" s="74">
        <v>376.57</v>
      </c>
      <c r="W86">
        <v>374.36</v>
      </c>
      <c r="X86">
        <v>0</v>
      </c>
      <c r="Y86">
        <v>0</v>
      </c>
      <c r="Z86">
        <v>0</v>
      </c>
      <c r="AA86">
        <v>2.21</v>
      </c>
      <c r="AB86">
        <v>0</v>
      </c>
    </row>
    <row r="87" spans="7:28">
      <c r="G87" t="s">
        <v>129</v>
      </c>
      <c r="H87" s="73">
        <v>305.25</v>
      </c>
      <c r="I87" s="46">
        <v>0</v>
      </c>
      <c r="J87" s="46">
        <v>0</v>
      </c>
      <c r="K87" s="46">
        <v>0</v>
      </c>
      <c r="L87" s="46">
        <v>0</v>
      </c>
      <c r="M87" s="74">
        <v>3.26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0</v>
      </c>
      <c r="V87" s="74">
        <v>308.51</v>
      </c>
      <c r="W87">
        <v>305.25</v>
      </c>
      <c r="X87">
        <v>0</v>
      </c>
      <c r="Y87">
        <v>0</v>
      </c>
      <c r="Z87">
        <v>0</v>
      </c>
      <c r="AA87">
        <v>3.26</v>
      </c>
      <c r="AB87">
        <v>0</v>
      </c>
    </row>
    <row r="88" spans="7:28">
      <c r="G88" t="s">
        <v>130</v>
      </c>
      <c r="H88" s="73">
        <v>283.17</v>
      </c>
      <c r="I88" s="46">
        <v>0</v>
      </c>
      <c r="J88" s="46">
        <v>0</v>
      </c>
      <c r="K88" s="46">
        <v>0</v>
      </c>
      <c r="L88" s="46">
        <v>0</v>
      </c>
      <c r="M88" s="74">
        <v>2.5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0</v>
      </c>
      <c r="V88" s="74">
        <v>285.67</v>
      </c>
      <c r="W88">
        <v>283.17</v>
      </c>
      <c r="X88">
        <v>0</v>
      </c>
      <c r="Y88">
        <v>0</v>
      </c>
      <c r="Z88">
        <v>0</v>
      </c>
      <c r="AA88">
        <v>2.5</v>
      </c>
      <c r="AB88">
        <v>0</v>
      </c>
    </row>
    <row r="89" spans="7:28">
      <c r="G89" t="s">
        <v>131</v>
      </c>
      <c r="H89" s="73">
        <v>264.93</v>
      </c>
      <c r="I89" s="46">
        <v>0</v>
      </c>
      <c r="J89" s="46">
        <v>0</v>
      </c>
      <c r="K89" s="46">
        <v>0</v>
      </c>
      <c r="L89" s="46">
        <v>0</v>
      </c>
      <c r="M89" s="74">
        <v>2.59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0</v>
      </c>
      <c r="V89" s="74">
        <v>267.52</v>
      </c>
      <c r="W89">
        <v>264.93</v>
      </c>
      <c r="X89">
        <v>0</v>
      </c>
      <c r="Y89">
        <v>0</v>
      </c>
      <c r="Z89">
        <v>0</v>
      </c>
      <c r="AA89">
        <v>2.59</v>
      </c>
      <c r="AB89">
        <v>0</v>
      </c>
    </row>
    <row r="90" spans="7:28">
      <c r="G90" t="s">
        <v>132</v>
      </c>
      <c r="H90" s="73">
        <v>363.81</v>
      </c>
      <c r="I90" s="46">
        <v>0</v>
      </c>
      <c r="J90" s="46">
        <v>0</v>
      </c>
      <c r="K90" s="46">
        <v>0</v>
      </c>
      <c r="L90" s="46">
        <v>0</v>
      </c>
      <c r="M90" s="74">
        <v>1.82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0</v>
      </c>
      <c r="V90" s="74">
        <v>365.63</v>
      </c>
      <c r="W90">
        <v>363.81</v>
      </c>
      <c r="X90">
        <v>0</v>
      </c>
      <c r="Y90">
        <v>0</v>
      </c>
      <c r="Z90">
        <v>0</v>
      </c>
      <c r="AA90">
        <v>1.82</v>
      </c>
      <c r="AB90">
        <v>0</v>
      </c>
    </row>
    <row r="91" spans="7:28">
      <c r="G91" t="s">
        <v>133</v>
      </c>
      <c r="H91" s="73">
        <v>464.59</v>
      </c>
      <c r="I91" s="46">
        <v>0</v>
      </c>
      <c r="J91" s="46">
        <v>0</v>
      </c>
      <c r="K91" s="46">
        <v>0</v>
      </c>
      <c r="L91" s="46">
        <v>0</v>
      </c>
      <c r="M91" s="74">
        <v>1.25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0</v>
      </c>
      <c r="V91" s="74">
        <v>465.84</v>
      </c>
      <c r="W91">
        <v>464.59</v>
      </c>
      <c r="X91">
        <v>0</v>
      </c>
      <c r="Y91">
        <v>0</v>
      </c>
      <c r="Z91">
        <v>0</v>
      </c>
      <c r="AA91">
        <v>1.25</v>
      </c>
      <c r="AB91">
        <v>0</v>
      </c>
    </row>
    <row r="92" spans="7:28">
      <c r="G92" t="s">
        <v>134</v>
      </c>
      <c r="H92" s="73">
        <v>416.6</v>
      </c>
      <c r="I92" s="46">
        <v>0</v>
      </c>
      <c r="J92" s="46">
        <v>0</v>
      </c>
      <c r="K92" s="46">
        <v>0</v>
      </c>
      <c r="L92" s="46">
        <v>0</v>
      </c>
      <c r="M92" s="74">
        <v>2.2999999999999998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0</v>
      </c>
      <c r="V92" s="74">
        <v>418.9</v>
      </c>
      <c r="W92">
        <v>416.6</v>
      </c>
      <c r="X92">
        <v>0</v>
      </c>
      <c r="Y92">
        <v>0</v>
      </c>
      <c r="Z92">
        <v>0</v>
      </c>
      <c r="AA92">
        <v>2.2999999999999998</v>
      </c>
      <c r="AB92">
        <v>0</v>
      </c>
    </row>
    <row r="93" spans="7:28">
      <c r="G93" t="s">
        <v>135</v>
      </c>
      <c r="H93" s="73">
        <v>369.57</v>
      </c>
      <c r="I93" s="46">
        <v>0</v>
      </c>
      <c r="J93" s="46">
        <v>0</v>
      </c>
      <c r="K93" s="46">
        <v>0</v>
      </c>
      <c r="L93" s="46">
        <v>0</v>
      </c>
      <c r="M93" s="74">
        <v>2.2999999999999998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0</v>
      </c>
      <c r="V93" s="74">
        <v>371.87</v>
      </c>
      <c r="W93">
        <v>369.57</v>
      </c>
      <c r="X93">
        <v>0</v>
      </c>
      <c r="Y93">
        <v>0</v>
      </c>
      <c r="Z93">
        <v>0</v>
      </c>
      <c r="AA93">
        <v>2.2999999999999998</v>
      </c>
      <c r="AB93">
        <v>0</v>
      </c>
    </row>
    <row r="94" spans="7:28">
      <c r="G94" t="s">
        <v>136</v>
      </c>
      <c r="H94" s="73">
        <v>284.13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0</v>
      </c>
      <c r="V94" s="74">
        <v>284.13</v>
      </c>
      <c r="W94">
        <v>284.13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7:28">
      <c r="G95" t="s">
        <v>137</v>
      </c>
      <c r="H95" s="73">
        <v>101.75</v>
      </c>
      <c r="I95" s="46">
        <v>0</v>
      </c>
      <c r="J95" s="46">
        <v>0</v>
      </c>
      <c r="K95" s="46">
        <v>0</v>
      </c>
      <c r="L95" s="46">
        <v>0</v>
      </c>
      <c r="M95" s="74">
        <v>3.36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0</v>
      </c>
      <c r="V95" s="74">
        <v>105.11</v>
      </c>
      <c r="W95">
        <v>101.75</v>
      </c>
      <c r="X95">
        <v>0</v>
      </c>
      <c r="Y95">
        <v>0</v>
      </c>
      <c r="Z95">
        <v>0</v>
      </c>
      <c r="AA95">
        <v>3.36</v>
      </c>
      <c r="AB95">
        <v>0</v>
      </c>
    </row>
    <row r="96" spans="7:28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0</v>
      </c>
      <c r="V96" s="74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-99</v>
      </c>
      <c r="P97" s="46">
        <v>-53</v>
      </c>
      <c r="Q97" s="46">
        <v>0</v>
      </c>
      <c r="R97" s="46">
        <v>0</v>
      </c>
      <c r="S97" s="74">
        <v>0</v>
      </c>
      <c r="U97" s="73">
        <v>-152</v>
      </c>
      <c r="V97" s="74">
        <v>0</v>
      </c>
      <c r="W97">
        <v>0</v>
      </c>
      <c r="X97">
        <v>-99</v>
      </c>
      <c r="Y97">
        <v>0</v>
      </c>
      <c r="Z97">
        <v>0</v>
      </c>
      <c r="AA97">
        <v>0</v>
      </c>
      <c r="AB97">
        <v>-53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-123</v>
      </c>
      <c r="P98" s="46">
        <v>-111</v>
      </c>
      <c r="Q98" s="46">
        <v>0</v>
      </c>
      <c r="R98" s="46">
        <v>0</v>
      </c>
      <c r="S98" s="74">
        <v>0</v>
      </c>
      <c r="U98" s="73">
        <v>-234</v>
      </c>
      <c r="V98" s="74">
        <v>0</v>
      </c>
      <c r="W98">
        <v>0</v>
      </c>
      <c r="X98">
        <v>-123</v>
      </c>
      <c r="Y98">
        <v>0</v>
      </c>
      <c r="Z98">
        <v>0</v>
      </c>
      <c r="AA98">
        <v>0</v>
      </c>
      <c r="AB98">
        <v>-111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2.82457</v>
      </c>
      <c r="I99" s="69">
        <f t="shared" ref="I99:BQ99" si="1">SUM(I3:I98)/4000</f>
        <v>1.6582500000000003E-2</v>
      </c>
      <c r="J99" s="69">
        <f t="shared" si="1"/>
        <v>0.80991250000000004</v>
      </c>
      <c r="K99" s="69">
        <f t="shared" si="1"/>
        <v>2.6682500000000005E-2</v>
      </c>
      <c r="L99" s="69">
        <f t="shared" si="1"/>
        <v>9.1375000000000015E-3</v>
      </c>
      <c r="M99" s="69">
        <f t="shared" si="1"/>
        <v>2.3029999999999998E-2</v>
      </c>
      <c r="N99" s="68">
        <f t="shared" si="1"/>
        <v>0</v>
      </c>
      <c r="O99" s="69">
        <f t="shared" si="1"/>
        <v>-2.2017500000000001</v>
      </c>
      <c r="P99" s="69">
        <f t="shared" si="1"/>
        <v>-1.63815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-3.8399000000000001</v>
      </c>
      <c r="V99" s="70">
        <f t="shared" si="1"/>
        <v>3.7099149999999992</v>
      </c>
      <c r="W99">
        <f t="shared" si="1"/>
        <v>2.82457</v>
      </c>
      <c r="X99">
        <f t="shared" si="1"/>
        <v>-2.1851675000000004</v>
      </c>
      <c r="Y99">
        <f t="shared" si="1"/>
        <v>9.1375000000000015E-3</v>
      </c>
      <c r="Z99">
        <f t="shared" si="1"/>
        <v>2.6682500000000005E-2</v>
      </c>
      <c r="AA99">
        <f t="shared" si="1"/>
        <v>2.3029999999999998E-2</v>
      </c>
      <c r="AB99">
        <f t="shared" si="1"/>
        <v>-0.82823750000000018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M3" activePane="bottomRight" state="frozen"/>
      <selection sqref="A1:D35"/>
      <selection pane="topRight" sqref="A1:D35"/>
      <selection pane="bottomLeft" sqref="A1:D35"/>
      <selection pane="bottomRight" activeCell="AX3" sqref="AX3:AX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0" ht="15" customHeight="1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W1" t="s">
        <v>540</v>
      </c>
      <c r="X1" t="s">
        <v>536</v>
      </c>
      <c r="Y1" t="s">
        <v>542</v>
      </c>
      <c r="Z1" t="s">
        <v>145</v>
      </c>
      <c r="AA1" t="s">
        <v>534</v>
      </c>
      <c r="AB1" t="s">
        <v>531</v>
      </c>
      <c r="AC1" t="s">
        <v>145</v>
      </c>
      <c r="AD1" t="s">
        <v>145</v>
      </c>
      <c r="AE1" t="s">
        <v>145</v>
      </c>
      <c r="AF1" t="s">
        <v>534</v>
      </c>
      <c r="AG1" t="s">
        <v>534</v>
      </c>
      <c r="AH1" t="s">
        <v>562</v>
      </c>
      <c r="AI1" t="s">
        <v>146</v>
      </c>
      <c r="AJ1" t="s">
        <v>145</v>
      </c>
      <c r="AK1" t="s">
        <v>558</v>
      </c>
      <c r="AL1" t="s">
        <v>556</v>
      </c>
      <c r="AM1" t="s">
        <v>560</v>
      </c>
      <c r="AN1" t="s">
        <v>146</v>
      </c>
      <c r="AO1" t="s">
        <v>534</v>
      </c>
      <c r="AP1" t="s">
        <v>552</v>
      </c>
      <c r="AQ1" t="s">
        <v>145</v>
      </c>
      <c r="AR1" t="s">
        <v>546</v>
      </c>
      <c r="AS1" t="s">
        <v>548</v>
      </c>
      <c r="AT1" t="s">
        <v>570</v>
      </c>
      <c r="AU1" t="s">
        <v>554</v>
      </c>
      <c r="AV1" t="s">
        <v>567</v>
      </c>
      <c r="AW1" t="s">
        <v>146</v>
      </c>
      <c r="AX1" t="s">
        <v>550</v>
      </c>
    </row>
    <row r="2" spans="1:50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45312</v>
      </c>
      <c r="W2" s="28" t="s">
        <v>369</v>
      </c>
      <c r="X2" t="s">
        <v>369</v>
      </c>
      <c r="Y2" t="s">
        <v>358</v>
      </c>
      <c r="Z2" t="s">
        <v>529</v>
      </c>
      <c r="AA2" t="s">
        <v>148</v>
      </c>
      <c r="AB2" t="s">
        <v>148</v>
      </c>
      <c r="AC2" t="s">
        <v>538</v>
      </c>
      <c r="AD2" t="s">
        <v>529</v>
      </c>
      <c r="AE2" t="s">
        <v>538</v>
      </c>
      <c r="AF2" t="s">
        <v>148</v>
      </c>
      <c r="AG2" t="s">
        <v>148</v>
      </c>
      <c r="AH2" t="s">
        <v>146</v>
      </c>
      <c r="AI2" t="s">
        <v>565</v>
      </c>
      <c r="AJ2" t="s">
        <v>529</v>
      </c>
      <c r="AK2" t="s">
        <v>149</v>
      </c>
      <c r="AL2" t="s">
        <v>148</v>
      </c>
      <c r="AM2" t="s">
        <v>148</v>
      </c>
      <c r="AN2" t="s">
        <v>572</v>
      </c>
      <c r="AO2" t="s">
        <v>148</v>
      </c>
      <c r="AP2" t="s">
        <v>148</v>
      </c>
      <c r="AQ2" t="s">
        <v>529</v>
      </c>
      <c r="AR2" t="s">
        <v>145</v>
      </c>
      <c r="AS2" t="s">
        <v>145</v>
      </c>
      <c r="AT2" t="s">
        <v>145</v>
      </c>
      <c r="AU2" t="s">
        <v>148</v>
      </c>
      <c r="AV2" t="s">
        <v>148</v>
      </c>
      <c r="AW2" t="s">
        <v>529</v>
      </c>
      <c r="AX2" t="s">
        <v>148</v>
      </c>
    </row>
    <row r="3" spans="1:50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0.38</v>
      </c>
      <c r="I3" s="53">
        <v>0</v>
      </c>
      <c r="J3" s="53">
        <v>1.37</v>
      </c>
      <c r="K3" s="53">
        <v>108</v>
      </c>
      <c r="L3" s="53">
        <v>5.76</v>
      </c>
      <c r="M3" s="72">
        <v>0</v>
      </c>
      <c r="N3" s="71">
        <v>218.02999999999997</v>
      </c>
      <c r="O3" s="53">
        <v>75.489999999999995</v>
      </c>
      <c r="P3" s="53">
        <v>0</v>
      </c>
      <c r="Q3" s="53">
        <v>0</v>
      </c>
      <c r="R3" s="53">
        <v>0</v>
      </c>
      <c r="S3" s="72">
        <v>0</v>
      </c>
      <c r="W3">
        <v>0</v>
      </c>
      <c r="X3">
        <v>5.76</v>
      </c>
      <c r="Y3">
        <v>0.38</v>
      </c>
      <c r="Z3">
        <v>0</v>
      </c>
      <c r="AA3">
        <v>0</v>
      </c>
      <c r="AB3">
        <v>9.6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50</v>
      </c>
      <c r="AJ3">
        <v>158.47999999999999</v>
      </c>
      <c r="AK3">
        <v>1.37</v>
      </c>
      <c r="AL3">
        <v>11.52</v>
      </c>
      <c r="AM3">
        <v>6.72</v>
      </c>
      <c r="AN3">
        <v>0</v>
      </c>
      <c r="AO3">
        <v>0</v>
      </c>
      <c r="AP3">
        <v>8.16</v>
      </c>
      <c r="AQ3">
        <v>59.55</v>
      </c>
      <c r="AR3">
        <v>0</v>
      </c>
      <c r="AS3">
        <v>0</v>
      </c>
      <c r="AT3">
        <v>0</v>
      </c>
      <c r="AU3">
        <v>18.239999999999998</v>
      </c>
      <c r="AV3">
        <v>5.76</v>
      </c>
      <c r="AW3">
        <v>25.49</v>
      </c>
      <c r="AX3">
        <v>48</v>
      </c>
    </row>
    <row r="4" spans="1:50">
      <c r="A4" t="s">
        <v>234</v>
      </c>
      <c r="B4" t="s">
        <v>226</v>
      </c>
      <c r="C4" t="s">
        <v>228</v>
      </c>
      <c r="G4" t="s">
        <v>46</v>
      </c>
      <c r="H4" s="73">
        <v>0.38</v>
      </c>
      <c r="I4" s="46">
        <v>0</v>
      </c>
      <c r="J4" s="46">
        <v>1.37</v>
      </c>
      <c r="K4" s="46">
        <v>108</v>
      </c>
      <c r="L4" s="46">
        <v>5.76</v>
      </c>
      <c r="M4" s="74">
        <v>0</v>
      </c>
      <c r="N4" s="73">
        <v>218.02999999999997</v>
      </c>
      <c r="O4" s="46">
        <v>75.489999999999995</v>
      </c>
      <c r="P4" s="46">
        <v>0</v>
      </c>
      <c r="Q4" s="46">
        <v>0</v>
      </c>
      <c r="R4" s="46">
        <v>0</v>
      </c>
      <c r="S4" s="74">
        <v>0</v>
      </c>
      <c r="W4">
        <v>0</v>
      </c>
      <c r="X4">
        <v>5.76</v>
      </c>
      <c r="Y4">
        <v>0.38</v>
      </c>
      <c r="Z4">
        <v>0</v>
      </c>
      <c r="AA4">
        <v>0</v>
      </c>
      <c r="AB4">
        <v>9.6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50</v>
      </c>
      <c r="AJ4">
        <v>158.47999999999999</v>
      </c>
      <c r="AK4">
        <v>1.37</v>
      </c>
      <c r="AL4">
        <v>11.52</v>
      </c>
      <c r="AM4">
        <v>6.72</v>
      </c>
      <c r="AN4">
        <v>0</v>
      </c>
      <c r="AO4">
        <v>0</v>
      </c>
      <c r="AP4">
        <v>8.16</v>
      </c>
      <c r="AQ4">
        <v>59.55</v>
      </c>
      <c r="AR4">
        <v>0</v>
      </c>
      <c r="AS4">
        <v>0</v>
      </c>
      <c r="AT4">
        <v>0</v>
      </c>
      <c r="AU4">
        <v>18.239999999999998</v>
      </c>
      <c r="AV4">
        <v>5.76</v>
      </c>
      <c r="AW4">
        <v>25.49</v>
      </c>
      <c r="AX4">
        <v>48</v>
      </c>
    </row>
    <row r="5" spans="1:50">
      <c r="A5" t="s">
        <v>235</v>
      </c>
      <c r="B5" t="s">
        <v>227</v>
      </c>
      <c r="C5" t="s">
        <v>229</v>
      </c>
      <c r="G5" t="s">
        <v>47</v>
      </c>
      <c r="H5" s="73">
        <v>0.38</v>
      </c>
      <c r="I5" s="46">
        <v>0</v>
      </c>
      <c r="J5" s="46">
        <v>1.37</v>
      </c>
      <c r="K5" s="46">
        <v>108</v>
      </c>
      <c r="L5" s="46">
        <v>5.76</v>
      </c>
      <c r="M5" s="74">
        <v>0</v>
      </c>
      <c r="N5" s="73">
        <v>218.02999999999997</v>
      </c>
      <c r="O5" s="46">
        <v>75.489999999999995</v>
      </c>
      <c r="P5" s="46">
        <v>0</v>
      </c>
      <c r="Q5" s="46">
        <v>0</v>
      </c>
      <c r="R5" s="46">
        <v>0</v>
      </c>
      <c r="S5" s="74">
        <v>0</v>
      </c>
      <c r="W5">
        <v>0</v>
      </c>
      <c r="X5">
        <v>5.76</v>
      </c>
      <c r="Y5">
        <v>0.38</v>
      </c>
      <c r="Z5">
        <v>0</v>
      </c>
      <c r="AA5">
        <v>0</v>
      </c>
      <c r="AB5">
        <v>9.6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50</v>
      </c>
      <c r="AJ5">
        <v>158.47999999999999</v>
      </c>
      <c r="AK5">
        <v>1.37</v>
      </c>
      <c r="AL5">
        <v>11.52</v>
      </c>
      <c r="AM5">
        <v>6.72</v>
      </c>
      <c r="AN5">
        <v>0</v>
      </c>
      <c r="AO5">
        <v>0</v>
      </c>
      <c r="AP5">
        <v>8.16</v>
      </c>
      <c r="AQ5">
        <v>59.55</v>
      </c>
      <c r="AR5">
        <v>0</v>
      </c>
      <c r="AS5">
        <v>0</v>
      </c>
      <c r="AT5">
        <v>0</v>
      </c>
      <c r="AU5">
        <v>18.239999999999998</v>
      </c>
      <c r="AV5">
        <v>5.76</v>
      </c>
      <c r="AW5">
        <v>25.49</v>
      </c>
      <c r="AX5">
        <v>48</v>
      </c>
    </row>
    <row r="6" spans="1:50">
      <c r="A6" t="s">
        <v>236</v>
      </c>
      <c r="B6" t="s">
        <v>258</v>
      </c>
      <c r="C6" t="s">
        <v>230</v>
      </c>
      <c r="G6" t="s">
        <v>48</v>
      </c>
      <c r="H6" s="73">
        <v>0.38</v>
      </c>
      <c r="I6" s="46">
        <v>0</v>
      </c>
      <c r="J6" s="46">
        <v>1.37</v>
      </c>
      <c r="K6" s="46">
        <v>108</v>
      </c>
      <c r="L6" s="46">
        <v>5.76</v>
      </c>
      <c r="M6" s="74">
        <v>0</v>
      </c>
      <c r="N6" s="73">
        <v>218.02999999999997</v>
      </c>
      <c r="O6" s="46">
        <v>75.489999999999995</v>
      </c>
      <c r="P6" s="46">
        <v>0</v>
      </c>
      <c r="Q6" s="46">
        <v>0</v>
      </c>
      <c r="R6" s="46">
        <v>0</v>
      </c>
      <c r="S6" s="74">
        <v>0</v>
      </c>
      <c r="W6">
        <v>0</v>
      </c>
      <c r="X6">
        <v>5.76</v>
      </c>
      <c r="Y6">
        <v>0.38</v>
      </c>
      <c r="Z6">
        <v>0</v>
      </c>
      <c r="AA6">
        <v>0</v>
      </c>
      <c r="AB6">
        <v>9.6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50</v>
      </c>
      <c r="AJ6">
        <v>158.47999999999999</v>
      </c>
      <c r="AK6">
        <v>1.37</v>
      </c>
      <c r="AL6">
        <v>11.52</v>
      </c>
      <c r="AM6">
        <v>6.72</v>
      </c>
      <c r="AN6">
        <v>0</v>
      </c>
      <c r="AO6">
        <v>0</v>
      </c>
      <c r="AP6">
        <v>8.16</v>
      </c>
      <c r="AQ6">
        <v>59.55</v>
      </c>
      <c r="AR6">
        <v>0</v>
      </c>
      <c r="AS6">
        <v>0</v>
      </c>
      <c r="AT6">
        <v>0</v>
      </c>
      <c r="AU6">
        <v>18.239999999999998</v>
      </c>
      <c r="AV6">
        <v>5.76</v>
      </c>
      <c r="AW6">
        <v>25.49</v>
      </c>
      <c r="AX6">
        <v>48</v>
      </c>
    </row>
    <row r="7" spans="1:50">
      <c r="A7" t="s">
        <v>237</v>
      </c>
      <c r="B7" t="s">
        <v>280</v>
      </c>
      <c r="C7" t="s">
        <v>259</v>
      </c>
      <c r="G7" t="s">
        <v>49</v>
      </c>
      <c r="H7" s="73">
        <v>0.38</v>
      </c>
      <c r="I7" s="46">
        <v>0</v>
      </c>
      <c r="J7" s="46">
        <v>1.37</v>
      </c>
      <c r="K7" s="46">
        <v>108</v>
      </c>
      <c r="L7" s="46">
        <v>5.76</v>
      </c>
      <c r="M7" s="74">
        <v>0</v>
      </c>
      <c r="N7" s="73">
        <v>218.02999999999997</v>
      </c>
      <c r="O7" s="46">
        <v>75.489999999999995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5.76</v>
      </c>
      <c r="Y7">
        <v>0.38</v>
      </c>
      <c r="Z7">
        <v>0</v>
      </c>
      <c r="AA7">
        <v>0</v>
      </c>
      <c r="AB7">
        <v>9.6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50</v>
      </c>
      <c r="AJ7">
        <v>158.47999999999999</v>
      </c>
      <c r="AK7">
        <v>1.37</v>
      </c>
      <c r="AL7">
        <v>11.52</v>
      </c>
      <c r="AM7">
        <v>6.72</v>
      </c>
      <c r="AN7">
        <v>0</v>
      </c>
      <c r="AO7">
        <v>0</v>
      </c>
      <c r="AP7">
        <v>8.16</v>
      </c>
      <c r="AQ7">
        <v>59.55</v>
      </c>
      <c r="AR7">
        <v>0</v>
      </c>
      <c r="AS7">
        <v>0</v>
      </c>
      <c r="AT7">
        <v>0</v>
      </c>
      <c r="AU7">
        <v>18.239999999999998</v>
      </c>
      <c r="AV7">
        <v>5.76</v>
      </c>
      <c r="AW7">
        <v>25.49</v>
      </c>
      <c r="AX7">
        <v>48</v>
      </c>
    </row>
    <row r="8" spans="1:50">
      <c r="A8" t="s">
        <v>238</v>
      </c>
      <c r="B8" t="s">
        <v>315</v>
      </c>
      <c r="C8" t="s">
        <v>231</v>
      </c>
      <c r="G8" t="s">
        <v>50</v>
      </c>
      <c r="H8" s="73">
        <v>0.38</v>
      </c>
      <c r="I8" s="46">
        <v>0</v>
      </c>
      <c r="J8" s="46">
        <v>1.37</v>
      </c>
      <c r="K8" s="46">
        <v>108</v>
      </c>
      <c r="L8" s="46">
        <v>5.76</v>
      </c>
      <c r="M8" s="74">
        <v>0</v>
      </c>
      <c r="N8" s="73">
        <v>218.02999999999997</v>
      </c>
      <c r="O8" s="46">
        <v>75.489999999999995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5.76</v>
      </c>
      <c r="Y8">
        <v>0.38</v>
      </c>
      <c r="Z8">
        <v>0</v>
      </c>
      <c r="AA8">
        <v>0</v>
      </c>
      <c r="AB8">
        <v>9.6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50</v>
      </c>
      <c r="AJ8">
        <v>158.47999999999999</v>
      </c>
      <c r="AK8">
        <v>1.37</v>
      </c>
      <c r="AL8">
        <v>11.52</v>
      </c>
      <c r="AM8">
        <v>6.72</v>
      </c>
      <c r="AN8">
        <v>0</v>
      </c>
      <c r="AO8">
        <v>0</v>
      </c>
      <c r="AP8">
        <v>8.16</v>
      </c>
      <c r="AQ8">
        <v>59.55</v>
      </c>
      <c r="AR8">
        <v>0</v>
      </c>
      <c r="AS8">
        <v>0</v>
      </c>
      <c r="AT8">
        <v>0</v>
      </c>
      <c r="AU8">
        <v>18.239999999999998</v>
      </c>
      <c r="AV8">
        <v>5.76</v>
      </c>
      <c r="AW8">
        <v>25.49</v>
      </c>
      <c r="AX8">
        <v>48</v>
      </c>
    </row>
    <row r="9" spans="1:50">
      <c r="A9" t="s">
        <v>239</v>
      </c>
      <c r="B9" t="s">
        <v>335</v>
      </c>
      <c r="C9" t="s">
        <v>232</v>
      </c>
      <c r="G9" t="s">
        <v>51</v>
      </c>
      <c r="H9" s="73">
        <v>0.38</v>
      </c>
      <c r="I9" s="46">
        <v>0</v>
      </c>
      <c r="J9" s="46">
        <v>1.37</v>
      </c>
      <c r="K9" s="46">
        <v>108</v>
      </c>
      <c r="L9" s="46">
        <v>5.76</v>
      </c>
      <c r="M9" s="74">
        <v>0</v>
      </c>
      <c r="N9" s="73">
        <v>218.02999999999997</v>
      </c>
      <c r="O9" s="46">
        <v>75.489999999999995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5.76</v>
      </c>
      <c r="Y9">
        <v>0.38</v>
      </c>
      <c r="Z9">
        <v>0</v>
      </c>
      <c r="AA9">
        <v>0</v>
      </c>
      <c r="AB9">
        <v>9.6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50</v>
      </c>
      <c r="AJ9">
        <v>158.47999999999999</v>
      </c>
      <c r="AK9">
        <v>1.37</v>
      </c>
      <c r="AL9">
        <v>11.52</v>
      </c>
      <c r="AM9">
        <v>6.72</v>
      </c>
      <c r="AN9">
        <v>0</v>
      </c>
      <c r="AO9">
        <v>0</v>
      </c>
      <c r="AP9">
        <v>8.16</v>
      </c>
      <c r="AQ9">
        <v>59.55</v>
      </c>
      <c r="AR9">
        <v>0</v>
      </c>
      <c r="AS9">
        <v>0</v>
      </c>
      <c r="AT9">
        <v>0</v>
      </c>
      <c r="AU9">
        <v>18.239999999999998</v>
      </c>
      <c r="AV9">
        <v>5.76</v>
      </c>
      <c r="AW9">
        <v>25.49</v>
      </c>
      <c r="AX9">
        <v>48</v>
      </c>
    </row>
    <row r="10" spans="1:50">
      <c r="A10" t="s">
        <v>260</v>
      </c>
      <c r="C10" t="s">
        <v>233</v>
      </c>
      <c r="G10" t="s">
        <v>52</v>
      </c>
      <c r="H10" s="73">
        <v>0.38</v>
      </c>
      <c r="I10" s="46">
        <v>0</v>
      </c>
      <c r="J10" s="46">
        <v>1.37</v>
      </c>
      <c r="K10" s="46">
        <v>108</v>
      </c>
      <c r="L10" s="46">
        <v>5.76</v>
      </c>
      <c r="M10" s="74">
        <v>0</v>
      </c>
      <c r="N10" s="73">
        <v>218.02999999999997</v>
      </c>
      <c r="O10" s="46">
        <v>75.489999999999995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5.76</v>
      </c>
      <c r="Y10">
        <v>0.38</v>
      </c>
      <c r="Z10">
        <v>0</v>
      </c>
      <c r="AA10">
        <v>0</v>
      </c>
      <c r="AB10">
        <v>9.6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50</v>
      </c>
      <c r="AJ10">
        <v>158.47999999999999</v>
      </c>
      <c r="AK10">
        <v>1.37</v>
      </c>
      <c r="AL10">
        <v>11.52</v>
      </c>
      <c r="AM10">
        <v>6.72</v>
      </c>
      <c r="AN10">
        <v>0</v>
      </c>
      <c r="AO10">
        <v>0</v>
      </c>
      <c r="AP10">
        <v>8.16</v>
      </c>
      <c r="AQ10">
        <v>59.55</v>
      </c>
      <c r="AR10">
        <v>0</v>
      </c>
      <c r="AS10">
        <v>0</v>
      </c>
      <c r="AT10">
        <v>0</v>
      </c>
      <c r="AU10">
        <v>18.239999999999998</v>
      </c>
      <c r="AV10">
        <v>5.76</v>
      </c>
      <c r="AW10">
        <v>25.49</v>
      </c>
      <c r="AX10">
        <v>48</v>
      </c>
    </row>
    <row r="11" spans="1:50">
      <c r="A11" t="s">
        <v>240</v>
      </c>
      <c r="C11" t="s">
        <v>316</v>
      </c>
      <c r="G11" t="s">
        <v>53</v>
      </c>
      <c r="H11" s="73">
        <v>0.38</v>
      </c>
      <c r="I11" s="46">
        <v>0</v>
      </c>
      <c r="J11" s="46">
        <v>1.37</v>
      </c>
      <c r="K11" s="46">
        <v>108</v>
      </c>
      <c r="L11" s="46">
        <v>5.76</v>
      </c>
      <c r="M11" s="74">
        <v>0</v>
      </c>
      <c r="N11" s="73">
        <v>218.02999999999997</v>
      </c>
      <c r="O11" s="46">
        <v>75.489999999999995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5.76</v>
      </c>
      <c r="Y11">
        <v>0.38</v>
      </c>
      <c r="Z11">
        <v>0</v>
      </c>
      <c r="AA11">
        <v>0</v>
      </c>
      <c r="AB11">
        <v>9.6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50</v>
      </c>
      <c r="AJ11">
        <v>158.47999999999999</v>
      </c>
      <c r="AK11">
        <v>1.37</v>
      </c>
      <c r="AL11">
        <v>11.52</v>
      </c>
      <c r="AM11">
        <v>6.72</v>
      </c>
      <c r="AN11">
        <v>0</v>
      </c>
      <c r="AO11">
        <v>0</v>
      </c>
      <c r="AP11">
        <v>8.16</v>
      </c>
      <c r="AQ11">
        <v>59.55</v>
      </c>
      <c r="AR11">
        <v>0</v>
      </c>
      <c r="AS11">
        <v>0</v>
      </c>
      <c r="AT11">
        <v>0</v>
      </c>
      <c r="AU11">
        <v>18.239999999999998</v>
      </c>
      <c r="AV11">
        <v>5.76</v>
      </c>
      <c r="AW11">
        <v>25.49</v>
      </c>
      <c r="AX11">
        <v>48</v>
      </c>
    </row>
    <row r="12" spans="1:50">
      <c r="A12" t="s">
        <v>241</v>
      </c>
      <c r="C12" t="s">
        <v>336</v>
      </c>
      <c r="G12" t="s">
        <v>54</v>
      </c>
      <c r="H12" s="73">
        <v>0.38</v>
      </c>
      <c r="I12" s="46">
        <v>0</v>
      </c>
      <c r="J12" s="46">
        <v>1.37</v>
      </c>
      <c r="K12" s="46">
        <v>108</v>
      </c>
      <c r="L12" s="46">
        <v>5.76</v>
      </c>
      <c r="M12" s="74">
        <v>0</v>
      </c>
      <c r="N12" s="73">
        <v>218.02999999999997</v>
      </c>
      <c r="O12" s="46">
        <v>75.489999999999995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5.76</v>
      </c>
      <c r="Y12">
        <v>0.38</v>
      </c>
      <c r="Z12">
        <v>0</v>
      </c>
      <c r="AA12">
        <v>0</v>
      </c>
      <c r="AB12">
        <v>9.6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50</v>
      </c>
      <c r="AJ12">
        <v>158.47999999999999</v>
      </c>
      <c r="AK12">
        <v>1.37</v>
      </c>
      <c r="AL12">
        <v>11.52</v>
      </c>
      <c r="AM12">
        <v>6.72</v>
      </c>
      <c r="AN12">
        <v>0</v>
      </c>
      <c r="AO12">
        <v>0</v>
      </c>
      <c r="AP12">
        <v>8.16</v>
      </c>
      <c r="AQ12">
        <v>59.55</v>
      </c>
      <c r="AR12">
        <v>0</v>
      </c>
      <c r="AS12">
        <v>0</v>
      </c>
      <c r="AT12">
        <v>0</v>
      </c>
      <c r="AU12">
        <v>18.239999999999998</v>
      </c>
      <c r="AV12">
        <v>5.76</v>
      </c>
      <c r="AW12">
        <v>25.49</v>
      </c>
      <c r="AX12">
        <v>48</v>
      </c>
    </row>
    <row r="13" spans="1:50">
      <c r="A13" t="s">
        <v>242</v>
      </c>
      <c r="G13" t="s">
        <v>55</v>
      </c>
      <c r="H13" s="73">
        <v>0.38</v>
      </c>
      <c r="I13" s="46">
        <v>0</v>
      </c>
      <c r="J13" s="46">
        <v>1.37</v>
      </c>
      <c r="K13" s="46">
        <v>108</v>
      </c>
      <c r="L13" s="46">
        <v>5.76</v>
      </c>
      <c r="M13" s="74">
        <v>0</v>
      </c>
      <c r="N13" s="73">
        <v>218.02999999999997</v>
      </c>
      <c r="O13" s="46">
        <v>75.489999999999995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5.76</v>
      </c>
      <c r="Y13">
        <v>0.38</v>
      </c>
      <c r="Z13">
        <v>0</v>
      </c>
      <c r="AA13">
        <v>0</v>
      </c>
      <c r="AB13">
        <v>9.6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50</v>
      </c>
      <c r="AJ13">
        <v>158.47999999999999</v>
      </c>
      <c r="AK13">
        <v>1.37</v>
      </c>
      <c r="AL13">
        <v>11.52</v>
      </c>
      <c r="AM13">
        <v>6.72</v>
      </c>
      <c r="AN13">
        <v>0</v>
      </c>
      <c r="AO13">
        <v>0</v>
      </c>
      <c r="AP13">
        <v>8.16</v>
      </c>
      <c r="AQ13">
        <v>59.55</v>
      </c>
      <c r="AR13">
        <v>0</v>
      </c>
      <c r="AS13">
        <v>0</v>
      </c>
      <c r="AT13">
        <v>0</v>
      </c>
      <c r="AU13">
        <v>18.239999999999998</v>
      </c>
      <c r="AV13">
        <v>5.76</v>
      </c>
      <c r="AW13">
        <v>25.49</v>
      </c>
      <c r="AX13">
        <v>48</v>
      </c>
    </row>
    <row r="14" spans="1:50">
      <c r="A14" t="s">
        <v>243</v>
      </c>
      <c r="G14" t="s">
        <v>56</v>
      </c>
      <c r="H14" s="73">
        <v>0.38</v>
      </c>
      <c r="I14" s="46">
        <v>0</v>
      </c>
      <c r="J14" s="46">
        <v>1.37</v>
      </c>
      <c r="K14" s="46">
        <v>108</v>
      </c>
      <c r="L14" s="46">
        <v>5.76</v>
      </c>
      <c r="M14" s="74">
        <v>0</v>
      </c>
      <c r="N14" s="73">
        <v>218.02999999999997</v>
      </c>
      <c r="O14" s="46">
        <v>75.489999999999995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5.76</v>
      </c>
      <c r="Y14">
        <v>0.38</v>
      </c>
      <c r="Z14">
        <v>0</v>
      </c>
      <c r="AA14">
        <v>0</v>
      </c>
      <c r="AB14">
        <v>9.6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50</v>
      </c>
      <c r="AJ14">
        <v>158.47999999999999</v>
      </c>
      <c r="AK14">
        <v>1.37</v>
      </c>
      <c r="AL14">
        <v>11.52</v>
      </c>
      <c r="AM14">
        <v>6.72</v>
      </c>
      <c r="AN14">
        <v>0</v>
      </c>
      <c r="AO14">
        <v>0</v>
      </c>
      <c r="AP14">
        <v>8.16</v>
      </c>
      <c r="AQ14">
        <v>59.55</v>
      </c>
      <c r="AR14">
        <v>0</v>
      </c>
      <c r="AS14">
        <v>0</v>
      </c>
      <c r="AT14">
        <v>0</v>
      </c>
      <c r="AU14">
        <v>18.239999999999998</v>
      </c>
      <c r="AV14">
        <v>5.76</v>
      </c>
      <c r="AW14">
        <v>25.49</v>
      </c>
      <c r="AX14">
        <v>48</v>
      </c>
    </row>
    <row r="15" spans="1:50">
      <c r="A15" t="s">
        <v>244</v>
      </c>
      <c r="G15" t="s">
        <v>57</v>
      </c>
      <c r="H15" s="73">
        <v>0.38</v>
      </c>
      <c r="I15" s="46">
        <v>0</v>
      </c>
      <c r="J15" s="46">
        <v>1.37</v>
      </c>
      <c r="K15" s="46">
        <v>108</v>
      </c>
      <c r="L15" s="46">
        <v>5.76</v>
      </c>
      <c r="M15" s="74">
        <v>0</v>
      </c>
      <c r="N15" s="73">
        <v>218.02999999999997</v>
      </c>
      <c r="O15" s="46">
        <v>75.489999999999995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5.76</v>
      </c>
      <c r="Y15">
        <v>0.38</v>
      </c>
      <c r="Z15">
        <v>0</v>
      </c>
      <c r="AA15">
        <v>0</v>
      </c>
      <c r="AB15">
        <v>9.6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50</v>
      </c>
      <c r="AJ15">
        <v>158.47999999999999</v>
      </c>
      <c r="AK15">
        <v>1.37</v>
      </c>
      <c r="AL15">
        <v>11.52</v>
      </c>
      <c r="AM15">
        <v>6.72</v>
      </c>
      <c r="AN15">
        <v>0</v>
      </c>
      <c r="AO15">
        <v>0</v>
      </c>
      <c r="AP15">
        <v>8.16</v>
      </c>
      <c r="AQ15">
        <v>59.55</v>
      </c>
      <c r="AR15">
        <v>0</v>
      </c>
      <c r="AS15">
        <v>0</v>
      </c>
      <c r="AT15">
        <v>0</v>
      </c>
      <c r="AU15">
        <v>18.239999999999998</v>
      </c>
      <c r="AV15">
        <v>5.76</v>
      </c>
      <c r="AW15">
        <v>25.49</v>
      </c>
      <c r="AX15">
        <v>48</v>
      </c>
    </row>
    <row r="16" spans="1:50">
      <c r="A16" t="s">
        <v>245</v>
      </c>
      <c r="G16" t="s">
        <v>58</v>
      </c>
      <c r="H16" s="73">
        <v>0.38</v>
      </c>
      <c r="I16" s="46">
        <v>0</v>
      </c>
      <c r="J16" s="46">
        <v>1.37</v>
      </c>
      <c r="K16" s="46">
        <v>108</v>
      </c>
      <c r="L16" s="46">
        <v>5.76</v>
      </c>
      <c r="M16" s="74">
        <v>0</v>
      </c>
      <c r="N16" s="73">
        <v>218.02999999999997</v>
      </c>
      <c r="O16" s="46">
        <v>75.489999999999995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5.76</v>
      </c>
      <c r="Y16">
        <v>0.38</v>
      </c>
      <c r="Z16">
        <v>0</v>
      </c>
      <c r="AA16">
        <v>0</v>
      </c>
      <c r="AB16">
        <v>9.6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50</v>
      </c>
      <c r="AJ16">
        <v>158.47999999999999</v>
      </c>
      <c r="AK16">
        <v>1.37</v>
      </c>
      <c r="AL16">
        <v>11.52</v>
      </c>
      <c r="AM16">
        <v>6.72</v>
      </c>
      <c r="AN16">
        <v>0</v>
      </c>
      <c r="AO16">
        <v>0</v>
      </c>
      <c r="AP16">
        <v>8.16</v>
      </c>
      <c r="AQ16">
        <v>59.55</v>
      </c>
      <c r="AR16">
        <v>0</v>
      </c>
      <c r="AS16">
        <v>0</v>
      </c>
      <c r="AT16">
        <v>0</v>
      </c>
      <c r="AU16">
        <v>18.239999999999998</v>
      </c>
      <c r="AV16">
        <v>5.76</v>
      </c>
      <c r="AW16">
        <v>25.49</v>
      </c>
      <c r="AX16">
        <v>48</v>
      </c>
    </row>
    <row r="17" spans="1:50">
      <c r="A17" t="s">
        <v>246</v>
      </c>
      <c r="G17" t="s">
        <v>59</v>
      </c>
      <c r="H17" s="73">
        <v>0.38</v>
      </c>
      <c r="I17" s="46">
        <v>0</v>
      </c>
      <c r="J17" s="46">
        <v>1.37</v>
      </c>
      <c r="K17" s="46">
        <v>108</v>
      </c>
      <c r="L17" s="46">
        <v>5.76</v>
      </c>
      <c r="M17" s="74">
        <v>0</v>
      </c>
      <c r="N17" s="73">
        <v>218.02999999999997</v>
      </c>
      <c r="O17" s="46">
        <v>75.489999999999995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5.76</v>
      </c>
      <c r="Y17">
        <v>0.38</v>
      </c>
      <c r="Z17">
        <v>0</v>
      </c>
      <c r="AA17">
        <v>0</v>
      </c>
      <c r="AB17">
        <v>9.6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50</v>
      </c>
      <c r="AJ17">
        <v>158.47999999999999</v>
      </c>
      <c r="AK17">
        <v>1.37</v>
      </c>
      <c r="AL17">
        <v>11.52</v>
      </c>
      <c r="AM17">
        <v>6.72</v>
      </c>
      <c r="AN17">
        <v>0</v>
      </c>
      <c r="AO17">
        <v>0</v>
      </c>
      <c r="AP17">
        <v>8.16</v>
      </c>
      <c r="AQ17">
        <v>59.55</v>
      </c>
      <c r="AR17">
        <v>0</v>
      </c>
      <c r="AS17">
        <v>0</v>
      </c>
      <c r="AT17">
        <v>0</v>
      </c>
      <c r="AU17">
        <v>18.239999999999998</v>
      </c>
      <c r="AV17">
        <v>5.76</v>
      </c>
      <c r="AW17">
        <v>25.49</v>
      </c>
      <c r="AX17">
        <v>48</v>
      </c>
    </row>
    <row r="18" spans="1:50">
      <c r="A18" t="s">
        <v>247</v>
      </c>
      <c r="G18" t="s">
        <v>60</v>
      </c>
      <c r="H18" s="73">
        <v>0.38</v>
      </c>
      <c r="I18" s="46">
        <v>0</v>
      </c>
      <c r="J18" s="46">
        <v>1.37</v>
      </c>
      <c r="K18" s="46">
        <v>108</v>
      </c>
      <c r="L18" s="46">
        <v>5.76</v>
      </c>
      <c r="M18" s="74">
        <v>0</v>
      </c>
      <c r="N18" s="73">
        <v>218.02999999999997</v>
      </c>
      <c r="O18" s="46">
        <v>75.489999999999995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5.76</v>
      </c>
      <c r="Y18">
        <v>0.38</v>
      </c>
      <c r="Z18">
        <v>0</v>
      </c>
      <c r="AA18">
        <v>0</v>
      </c>
      <c r="AB18">
        <v>9.6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50</v>
      </c>
      <c r="AJ18">
        <v>158.47999999999999</v>
      </c>
      <c r="AK18">
        <v>1.37</v>
      </c>
      <c r="AL18">
        <v>11.52</v>
      </c>
      <c r="AM18">
        <v>6.72</v>
      </c>
      <c r="AN18">
        <v>0</v>
      </c>
      <c r="AO18">
        <v>0</v>
      </c>
      <c r="AP18">
        <v>8.16</v>
      </c>
      <c r="AQ18">
        <v>59.55</v>
      </c>
      <c r="AR18">
        <v>0</v>
      </c>
      <c r="AS18">
        <v>0</v>
      </c>
      <c r="AT18">
        <v>0</v>
      </c>
      <c r="AU18">
        <v>18.239999999999998</v>
      </c>
      <c r="AV18">
        <v>5.76</v>
      </c>
      <c r="AW18">
        <v>25.49</v>
      </c>
      <c r="AX18">
        <v>48</v>
      </c>
    </row>
    <row r="19" spans="1:50">
      <c r="A19" t="s">
        <v>261</v>
      </c>
      <c r="G19" t="s">
        <v>61</v>
      </c>
      <c r="H19" s="73">
        <v>0.38</v>
      </c>
      <c r="I19" s="46">
        <v>0</v>
      </c>
      <c r="J19" s="46">
        <v>1.29</v>
      </c>
      <c r="K19" s="46">
        <v>108</v>
      </c>
      <c r="L19" s="46">
        <v>5.76</v>
      </c>
      <c r="M19" s="74">
        <v>0</v>
      </c>
      <c r="N19" s="73">
        <v>218.02999999999997</v>
      </c>
      <c r="O19" s="46">
        <v>75.489999999999995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5.76</v>
      </c>
      <c r="Y19">
        <v>0.38</v>
      </c>
      <c r="Z19">
        <v>0</v>
      </c>
      <c r="AA19">
        <v>0</v>
      </c>
      <c r="AB19">
        <v>9.6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50</v>
      </c>
      <c r="AJ19">
        <v>158.47999999999999</v>
      </c>
      <c r="AK19">
        <v>1.29</v>
      </c>
      <c r="AL19">
        <v>11.52</v>
      </c>
      <c r="AM19">
        <v>6.72</v>
      </c>
      <c r="AN19">
        <v>0</v>
      </c>
      <c r="AO19">
        <v>0</v>
      </c>
      <c r="AP19">
        <v>8.16</v>
      </c>
      <c r="AQ19">
        <v>59.55</v>
      </c>
      <c r="AR19">
        <v>0</v>
      </c>
      <c r="AS19">
        <v>0</v>
      </c>
      <c r="AT19">
        <v>0</v>
      </c>
      <c r="AU19">
        <v>18.239999999999998</v>
      </c>
      <c r="AV19">
        <v>5.76</v>
      </c>
      <c r="AW19">
        <v>25.49</v>
      </c>
      <c r="AX19">
        <v>48</v>
      </c>
    </row>
    <row r="20" spans="1:50">
      <c r="A20" t="s">
        <v>262</v>
      </c>
      <c r="G20" t="s">
        <v>62</v>
      </c>
      <c r="H20" s="73">
        <v>0.38</v>
      </c>
      <c r="I20" s="46">
        <v>0</v>
      </c>
      <c r="J20" s="46">
        <v>1.29</v>
      </c>
      <c r="K20" s="46">
        <v>108</v>
      </c>
      <c r="L20" s="46">
        <v>5.76</v>
      </c>
      <c r="M20" s="74">
        <v>0</v>
      </c>
      <c r="N20" s="73">
        <v>218.02999999999997</v>
      </c>
      <c r="O20" s="46">
        <v>75.489999999999995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5.76</v>
      </c>
      <c r="Y20">
        <v>0.38</v>
      </c>
      <c r="Z20">
        <v>0</v>
      </c>
      <c r="AA20">
        <v>0</v>
      </c>
      <c r="AB20">
        <v>9.6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50</v>
      </c>
      <c r="AJ20">
        <v>158.47999999999999</v>
      </c>
      <c r="AK20">
        <v>1.29</v>
      </c>
      <c r="AL20">
        <v>11.52</v>
      </c>
      <c r="AM20">
        <v>6.72</v>
      </c>
      <c r="AN20">
        <v>0</v>
      </c>
      <c r="AO20">
        <v>0</v>
      </c>
      <c r="AP20">
        <v>8.16</v>
      </c>
      <c r="AQ20">
        <v>59.55</v>
      </c>
      <c r="AR20">
        <v>0</v>
      </c>
      <c r="AS20">
        <v>0</v>
      </c>
      <c r="AT20">
        <v>0</v>
      </c>
      <c r="AU20">
        <v>18.239999999999998</v>
      </c>
      <c r="AV20">
        <v>5.76</v>
      </c>
      <c r="AW20">
        <v>25.49</v>
      </c>
      <c r="AX20">
        <v>48</v>
      </c>
    </row>
    <row r="21" spans="1:50">
      <c r="A21" t="s">
        <v>248</v>
      </c>
      <c r="G21" t="s">
        <v>63</v>
      </c>
      <c r="H21" s="73">
        <v>0.38</v>
      </c>
      <c r="I21" s="46">
        <v>0</v>
      </c>
      <c r="J21" s="46">
        <v>1.29</v>
      </c>
      <c r="K21" s="46">
        <v>108</v>
      </c>
      <c r="L21" s="46">
        <v>5.76</v>
      </c>
      <c r="M21" s="74">
        <v>0</v>
      </c>
      <c r="N21" s="73">
        <v>218.02999999999997</v>
      </c>
      <c r="O21" s="46">
        <v>75.489999999999995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5.76</v>
      </c>
      <c r="Y21">
        <v>0.38</v>
      </c>
      <c r="Z21">
        <v>0</v>
      </c>
      <c r="AA21">
        <v>0</v>
      </c>
      <c r="AB21">
        <v>9.6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50</v>
      </c>
      <c r="AJ21">
        <v>158.47999999999999</v>
      </c>
      <c r="AK21">
        <v>1.29</v>
      </c>
      <c r="AL21">
        <v>11.52</v>
      </c>
      <c r="AM21">
        <v>6.72</v>
      </c>
      <c r="AN21">
        <v>0</v>
      </c>
      <c r="AO21">
        <v>0</v>
      </c>
      <c r="AP21">
        <v>8.16</v>
      </c>
      <c r="AQ21">
        <v>59.55</v>
      </c>
      <c r="AR21">
        <v>0</v>
      </c>
      <c r="AS21">
        <v>0</v>
      </c>
      <c r="AT21">
        <v>0</v>
      </c>
      <c r="AU21">
        <v>18.239999999999998</v>
      </c>
      <c r="AV21">
        <v>5.76</v>
      </c>
      <c r="AW21">
        <v>25.49</v>
      </c>
      <c r="AX21">
        <v>48</v>
      </c>
    </row>
    <row r="22" spans="1:50">
      <c r="A22" t="s">
        <v>249</v>
      </c>
      <c r="G22" t="s">
        <v>64</v>
      </c>
      <c r="H22" s="73">
        <v>0.38</v>
      </c>
      <c r="I22" s="46">
        <v>0</v>
      </c>
      <c r="J22" s="46">
        <v>1.29</v>
      </c>
      <c r="K22" s="46">
        <v>108</v>
      </c>
      <c r="L22" s="46">
        <v>5.76</v>
      </c>
      <c r="M22" s="74">
        <v>0</v>
      </c>
      <c r="N22" s="73">
        <v>218.02999999999997</v>
      </c>
      <c r="O22" s="46">
        <v>75.489999999999995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5.76</v>
      </c>
      <c r="Y22">
        <v>0.38</v>
      </c>
      <c r="Z22">
        <v>0</v>
      </c>
      <c r="AA22">
        <v>0</v>
      </c>
      <c r="AB22">
        <v>9.6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50</v>
      </c>
      <c r="AJ22">
        <v>158.47999999999999</v>
      </c>
      <c r="AK22">
        <v>1.29</v>
      </c>
      <c r="AL22">
        <v>11.52</v>
      </c>
      <c r="AM22">
        <v>6.72</v>
      </c>
      <c r="AN22">
        <v>0</v>
      </c>
      <c r="AO22">
        <v>0</v>
      </c>
      <c r="AP22">
        <v>8.16</v>
      </c>
      <c r="AQ22">
        <v>59.55</v>
      </c>
      <c r="AR22">
        <v>0</v>
      </c>
      <c r="AS22">
        <v>0</v>
      </c>
      <c r="AT22">
        <v>0</v>
      </c>
      <c r="AU22">
        <v>18.239999999999998</v>
      </c>
      <c r="AV22">
        <v>5.76</v>
      </c>
      <c r="AW22">
        <v>25.49</v>
      </c>
      <c r="AX22">
        <v>48</v>
      </c>
    </row>
    <row r="23" spans="1:50">
      <c r="A23" t="s">
        <v>250</v>
      </c>
      <c r="G23" t="s">
        <v>65</v>
      </c>
      <c r="H23" s="73">
        <v>0.43</v>
      </c>
      <c r="I23" s="46">
        <v>0</v>
      </c>
      <c r="J23" s="46">
        <v>1.29</v>
      </c>
      <c r="K23" s="46">
        <v>108</v>
      </c>
      <c r="L23" s="46">
        <v>5.76</v>
      </c>
      <c r="M23" s="74">
        <v>0</v>
      </c>
      <c r="N23" s="73">
        <v>218.02999999999997</v>
      </c>
      <c r="O23" s="46">
        <v>75.489999999999995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5.76</v>
      </c>
      <c r="Y23">
        <v>0.43</v>
      </c>
      <c r="Z23">
        <v>0</v>
      </c>
      <c r="AA23">
        <v>0</v>
      </c>
      <c r="AB23">
        <v>9.6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50</v>
      </c>
      <c r="AJ23">
        <v>158.47999999999999</v>
      </c>
      <c r="AK23">
        <v>1.29</v>
      </c>
      <c r="AL23">
        <v>11.52</v>
      </c>
      <c r="AM23">
        <v>6.72</v>
      </c>
      <c r="AN23">
        <v>0</v>
      </c>
      <c r="AO23">
        <v>0</v>
      </c>
      <c r="AP23">
        <v>8.16</v>
      </c>
      <c r="AQ23">
        <v>59.55</v>
      </c>
      <c r="AR23">
        <v>0</v>
      </c>
      <c r="AS23">
        <v>0</v>
      </c>
      <c r="AT23">
        <v>0</v>
      </c>
      <c r="AU23">
        <v>18.239999999999998</v>
      </c>
      <c r="AV23">
        <v>5.76</v>
      </c>
      <c r="AW23">
        <v>25.49</v>
      </c>
      <c r="AX23">
        <v>48</v>
      </c>
    </row>
    <row r="24" spans="1:50">
      <c r="A24" t="s">
        <v>251</v>
      </c>
      <c r="G24" t="s">
        <v>66</v>
      </c>
      <c r="H24" s="73">
        <v>0.43</v>
      </c>
      <c r="I24" s="46">
        <v>0</v>
      </c>
      <c r="J24" s="46">
        <v>1.29</v>
      </c>
      <c r="K24" s="46">
        <v>108</v>
      </c>
      <c r="L24" s="46">
        <v>5.76</v>
      </c>
      <c r="M24" s="74">
        <v>0</v>
      </c>
      <c r="N24" s="73">
        <v>218.02999999999997</v>
      </c>
      <c r="O24" s="46">
        <v>75.489999999999995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5.76</v>
      </c>
      <c r="Y24">
        <v>0.43</v>
      </c>
      <c r="Z24">
        <v>0</v>
      </c>
      <c r="AA24">
        <v>0</v>
      </c>
      <c r="AB24">
        <v>9.6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50</v>
      </c>
      <c r="AJ24">
        <v>158.47999999999999</v>
      </c>
      <c r="AK24">
        <v>1.29</v>
      </c>
      <c r="AL24">
        <v>11.52</v>
      </c>
      <c r="AM24">
        <v>6.72</v>
      </c>
      <c r="AN24">
        <v>0</v>
      </c>
      <c r="AO24">
        <v>0</v>
      </c>
      <c r="AP24">
        <v>8.16</v>
      </c>
      <c r="AQ24">
        <v>59.55</v>
      </c>
      <c r="AR24">
        <v>0</v>
      </c>
      <c r="AS24">
        <v>0</v>
      </c>
      <c r="AT24">
        <v>0</v>
      </c>
      <c r="AU24">
        <v>18.239999999999998</v>
      </c>
      <c r="AV24">
        <v>5.76</v>
      </c>
      <c r="AW24">
        <v>25.49</v>
      </c>
      <c r="AX24">
        <v>48</v>
      </c>
    </row>
    <row r="25" spans="1:50">
      <c r="A25" t="s">
        <v>252</v>
      </c>
      <c r="G25" t="s">
        <v>67</v>
      </c>
      <c r="H25" s="73">
        <v>0.43</v>
      </c>
      <c r="I25" s="46">
        <v>0</v>
      </c>
      <c r="J25" s="46">
        <v>1.29</v>
      </c>
      <c r="K25" s="46">
        <v>108</v>
      </c>
      <c r="L25" s="46">
        <v>5.76</v>
      </c>
      <c r="M25" s="74">
        <v>0</v>
      </c>
      <c r="N25" s="73">
        <v>218.02999999999997</v>
      </c>
      <c r="O25" s="46">
        <v>75.489999999999995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5.76</v>
      </c>
      <c r="Y25">
        <v>0.43</v>
      </c>
      <c r="Z25">
        <v>0</v>
      </c>
      <c r="AA25">
        <v>0</v>
      </c>
      <c r="AB25">
        <v>9.6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50</v>
      </c>
      <c r="AJ25">
        <v>158.47999999999999</v>
      </c>
      <c r="AK25">
        <v>1.29</v>
      </c>
      <c r="AL25">
        <v>11.52</v>
      </c>
      <c r="AM25">
        <v>6.72</v>
      </c>
      <c r="AN25">
        <v>0</v>
      </c>
      <c r="AO25">
        <v>0</v>
      </c>
      <c r="AP25">
        <v>8.16</v>
      </c>
      <c r="AQ25">
        <v>59.55</v>
      </c>
      <c r="AR25">
        <v>0</v>
      </c>
      <c r="AS25">
        <v>0</v>
      </c>
      <c r="AT25">
        <v>0</v>
      </c>
      <c r="AU25">
        <v>18.239999999999998</v>
      </c>
      <c r="AV25">
        <v>5.76</v>
      </c>
      <c r="AW25">
        <v>25.49</v>
      </c>
      <c r="AX25">
        <v>48</v>
      </c>
    </row>
    <row r="26" spans="1:50">
      <c r="A26" t="s">
        <v>253</v>
      </c>
      <c r="G26" t="s">
        <v>68</v>
      </c>
      <c r="H26" s="73">
        <v>0.43</v>
      </c>
      <c r="I26" s="46">
        <v>0</v>
      </c>
      <c r="J26" s="46">
        <v>1.29</v>
      </c>
      <c r="K26" s="46">
        <v>108</v>
      </c>
      <c r="L26" s="46">
        <v>5.76</v>
      </c>
      <c r="M26" s="74">
        <v>0</v>
      </c>
      <c r="N26" s="73">
        <v>218.02999999999997</v>
      </c>
      <c r="O26" s="46">
        <v>75.489999999999995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5.76</v>
      </c>
      <c r="Y26">
        <v>0.43</v>
      </c>
      <c r="Z26">
        <v>0</v>
      </c>
      <c r="AA26">
        <v>0</v>
      </c>
      <c r="AB26">
        <v>9.6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50</v>
      </c>
      <c r="AJ26">
        <v>158.47999999999999</v>
      </c>
      <c r="AK26">
        <v>1.29</v>
      </c>
      <c r="AL26">
        <v>11.52</v>
      </c>
      <c r="AM26">
        <v>6.72</v>
      </c>
      <c r="AN26">
        <v>0</v>
      </c>
      <c r="AO26">
        <v>0</v>
      </c>
      <c r="AP26">
        <v>8.16</v>
      </c>
      <c r="AQ26">
        <v>59.55</v>
      </c>
      <c r="AR26">
        <v>0</v>
      </c>
      <c r="AS26">
        <v>0</v>
      </c>
      <c r="AT26">
        <v>0</v>
      </c>
      <c r="AU26">
        <v>18.239999999999998</v>
      </c>
      <c r="AV26">
        <v>5.76</v>
      </c>
      <c r="AW26">
        <v>25.49</v>
      </c>
      <c r="AX26">
        <v>48</v>
      </c>
    </row>
    <row r="27" spans="1:50">
      <c r="A27" t="s">
        <v>254</v>
      </c>
      <c r="G27" t="s">
        <v>69</v>
      </c>
      <c r="H27" s="73">
        <v>0.38</v>
      </c>
      <c r="I27" s="46">
        <v>0</v>
      </c>
      <c r="J27" s="46">
        <v>1.37</v>
      </c>
      <c r="K27" s="46">
        <v>108</v>
      </c>
      <c r="L27" s="46">
        <v>5.76</v>
      </c>
      <c r="M27" s="74">
        <v>0</v>
      </c>
      <c r="N27" s="73">
        <v>239.13</v>
      </c>
      <c r="O27" s="46">
        <v>150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5.76</v>
      </c>
      <c r="Y27">
        <v>0.38</v>
      </c>
      <c r="Z27">
        <v>0</v>
      </c>
      <c r="AA27">
        <v>0</v>
      </c>
      <c r="AB27">
        <v>9.6</v>
      </c>
      <c r="AC27">
        <v>0</v>
      </c>
      <c r="AD27">
        <v>158.47999999999999</v>
      </c>
      <c r="AE27">
        <v>0</v>
      </c>
      <c r="AF27">
        <v>0</v>
      </c>
      <c r="AG27">
        <v>0</v>
      </c>
      <c r="AH27">
        <v>0</v>
      </c>
      <c r="AI27">
        <v>50</v>
      </c>
      <c r="AJ27">
        <v>80.650000000000006</v>
      </c>
      <c r="AK27">
        <v>1.37</v>
      </c>
      <c r="AL27">
        <v>11.52</v>
      </c>
      <c r="AM27">
        <v>6.72</v>
      </c>
      <c r="AN27">
        <v>100</v>
      </c>
      <c r="AO27">
        <v>0</v>
      </c>
      <c r="AP27">
        <v>8.16</v>
      </c>
      <c r="AQ27">
        <v>0</v>
      </c>
      <c r="AR27">
        <v>0</v>
      </c>
      <c r="AS27">
        <v>0</v>
      </c>
      <c r="AT27">
        <v>0</v>
      </c>
      <c r="AU27">
        <v>18.239999999999998</v>
      </c>
      <c r="AV27">
        <v>5.76</v>
      </c>
      <c r="AW27">
        <v>0</v>
      </c>
      <c r="AX27">
        <v>48</v>
      </c>
    </row>
    <row r="28" spans="1:50">
      <c r="A28" t="s">
        <v>255</v>
      </c>
      <c r="G28" t="s">
        <v>70</v>
      </c>
      <c r="H28" s="73">
        <v>0.38</v>
      </c>
      <c r="I28" s="46">
        <v>0</v>
      </c>
      <c r="J28" s="46">
        <v>1.37</v>
      </c>
      <c r="K28" s="46">
        <v>108</v>
      </c>
      <c r="L28" s="46">
        <v>5.76</v>
      </c>
      <c r="M28" s="74">
        <v>0</v>
      </c>
      <c r="N28" s="73">
        <v>239.13</v>
      </c>
      <c r="O28" s="46">
        <v>150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5.76</v>
      </c>
      <c r="Y28">
        <v>0.38</v>
      </c>
      <c r="Z28">
        <v>0</v>
      </c>
      <c r="AA28">
        <v>0</v>
      </c>
      <c r="AB28">
        <v>9.6</v>
      </c>
      <c r="AC28">
        <v>0</v>
      </c>
      <c r="AD28">
        <v>158.47999999999999</v>
      </c>
      <c r="AE28">
        <v>0</v>
      </c>
      <c r="AF28">
        <v>0</v>
      </c>
      <c r="AG28">
        <v>0</v>
      </c>
      <c r="AH28">
        <v>0</v>
      </c>
      <c r="AI28">
        <v>50</v>
      </c>
      <c r="AJ28">
        <v>80.650000000000006</v>
      </c>
      <c r="AK28">
        <v>1.37</v>
      </c>
      <c r="AL28">
        <v>11.52</v>
      </c>
      <c r="AM28">
        <v>6.72</v>
      </c>
      <c r="AN28">
        <v>100</v>
      </c>
      <c r="AO28">
        <v>0</v>
      </c>
      <c r="AP28">
        <v>8.16</v>
      </c>
      <c r="AQ28">
        <v>0</v>
      </c>
      <c r="AR28">
        <v>0</v>
      </c>
      <c r="AS28">
        <v>0</v>
      </c>
      <c r="AT28">
        <v>0</v>
      </c>
      <c r="AU28">
        <v>18.239999999999998</v>
      </c>
      <c r="AV28">
        <v>5.76</v>
      </c>
      <c r="AW28">
        <v>0</v>
      </c>
      <c r="AX28">
        <v>48</v>
      </c>
    </row>
    <row r="29" spans="1:50">
      <c r="A29" t="s">
        <v>263</v>
      </c>
      <c r="G29" t="s">
        <v>71</v>
      </c>
      <c r="H29" s="73">
        <v>0.38</v>
      </c>
      <c r="I29" s="46">
        <v>0</v>
      </c>
      <c r="J29" s="46">
        <v>1.37</v>
      </c>
      <c r="K29" s="46">
        <v>108</v>
      </c>
      <c r="L29" s="46">
        <v>5.76</v>
      </c>
      <c r="M29" s="74">
        <v>0</v>
      </c>
      <c r="N29" s="73">
        <v>239.13</v>
      </c>
      <c r="O29" s="46">
        <v>150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5.76</v>
      </c>
      <c r="Y29">
        <v>0.38</v>
      </c>
      <c r="Z29">
        <v>0</v>
      </c>
      <c r="AA29">
        <v>0</v>
      </c>
      <c r="AB29">
        <v>9.6</v>
      </c>
      <c r="AC29">
        <v>0</v>
      </c>
      <c r="AD29">
        <v>158.47999999999999</v>
      </c>
      <c r="AE29">
        <v>0</v>
      </c>
      <c r="AF29">
        <v>0</v>
      </c>
      <c r="AG29">
        <v>0</v>
      </c>
      <c r="AH29">
        <v>0</v>
      </c>
      <c r="AI29">
        <v>50</v>
      </c>
      <c r="AJ29">
        <v>80.650000000000006</v>
      </c>
      <c r="AK29">
        <v>1.37</v>
      </c>
      <c r="AL29">
        <v>11.52</v>
      </c>
      <c r="AM29">
        <v>6.72</v>
      </c>
      <c r="AN29">
        <v>100</v>
      </c>
      <c r="AO29">
        <v>0</v>
      </c>
      <c r="AP29">
        <v>8.16</v>
      </c>
      <c r="AQ29">
        <v>0</v>
      </c>
      <c r="AR29">
        <v>0</v>
      </c>
      <c r="AS29">
        <v>0</v>
      </c>
      <c r="AT29">
        <v>0</v>
      </c>
      <c r="AU29">
        <v>18.239999999999998</v>
      </c>
      <c r="AV29">
        <v>5.76</v>
      </c>
      <c r="AW29">
        <v>0</v>
      </c>
      <c r="AX29">
        <v>48</v>
      </c>
    </row>
    <row r="30" spans="1:50">
      <c r="A30" t="s">
        <v>264</v>
      </c>
      <c r="G30" t="s">
        <v>72</v>
      </c>
      <c r="H30" s="73">
        <v>0.38</v>
      </c>
      <c r="I30" s="46">
        <v>0</v>
      </c>
      <c r="J30" s="46">
        <v>1.37</v>
      </c>
      <c r="K30" s="46">
        <v>108</v>
      </c>
      <c r="L30" s="46">
        <v>5.76</v>
      </c>
      <c r="M30" s="74">
        <v>0</v>
      </c>
      <c r="N30" s="73">
        <v>239.13</v>
      </c>
      <c r="O30" s="46">
        <v>150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5.76</v>
      </c>
      <c r="Y30">
        <v>0.38</v>
      </c>
      <c r="Z30">
        <v>0</v>
      </c>
      <c r="AA30">
        <v>0</v>
      </c>
      <c r="AB30">
        <v>9.6</v>
      </c>
      <c r="AC30">
        <v>0</v>
      </c>
      <c r="AD30">
        <v>158.47999999999999</v>
      </c>
      <c r="AE30">
        <v>0</v>
      </c>
      <c r="AF30">
        <v>0</v>
      </c>
      <c r="AG30">
        <v>0</v>
      </c>
      <c r="AH30">
        <v>0</v>
      </c>
      <c r="AI30">
        <v>50</v>
      </c>
      <c r="AJ30">
        <v>80.650000000000006</v>
      </c>
      <c r="AK30">
        <v>1.37</v>
      </c>
      <c r="AL30">
        <v>11.52</v>
      </c>
      <c r="AM30">
        <v>6.72</v>
      </c>
      <c r="AN30">
        <v>100</v>
      </c>
      <c r="AO30">
        <v>0</v>
      </c>
      <c r="AP30">
        <v>8.16</v>
      </c>
      <c r="AQ30">
        <v>0</v>
      </c>
      <c r="AR30">
        <v>0</v>
      </c>
      <c r="AS30">
        <v>0</v>
      </c>
      <c r="AT30">
        <v>0</v>
      </c>
      <c r="AU30">
        <v>18.239999999999998</v>
      </c>
      <c r="AV30">
        <v>5.76</v>
      </c>
      <c r="AW30">
        <v>0</v>
      </c>
      <c r="AX30">
        <v>48</v>
      </c>
    </row>
    <row r="31" spans="1:50">
      <c r="A31" t="s">
        <v>274</v>
      </c>
      <c r="G31" t="s">
        <v>73</v>
      </c>
      <c r="H31" s="73">
        <v>103.24</v>
      </c>
      <c r="I31" s="46">
        <v>0</v>
      </c>
      <c r="J31" s="46">
        <v>1.37</v>
      </c>
      <c r="K31" s="46">
        <v>108</v>
      </c>
      <c r="L31" s="46">
        <v>5.76</v>
      </c>
      <c r="M31" s="74">
        <v>0</v>
      </c>
      <c r="N31" s="73">
        <v>239.13</v>
      </c>
      <c r="O31" s="46">
        <v>150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5.76</v>
      </c>
      <c r="Y31">
        <v>0.53</v>
      </c>
      <c r="Z31">
        <v>0</v>
      </c>
      <c r="AA31">
        <v>0</v>
      </c>
      <c r="AB31">
        <v>9.6</v>
      </c>
      <c r="AC31">
        <v>0</v>
      </c>
      <c r="AD31">
        <v>158.47999999999999</v>
      </c>
      <c r="AE31">
        <v>0</v>
      </c>
      <c r="AF31">
        <v>0</v>
      </c>
      <c r="AG31">
        <v>0</v>
      </c>
      <c r="AH31">
        <v>0</v>
      </c>
      <c r="AI31">
        <v>50</v>
      </c>
      <c r="AJ31">
        <v>80.650000000000006</v>
      </c>
      <c r="AK31">
        <v>1.37</v>
      </c>
      <c r="AL31">
        <v>11.52</v>
      </c>
      <c r="AM31">
        <v>6.72</v>
      </c>
      <c r="AN31">
        <v>100</v>
      </c>
      <c r="AO31">
        <v>0</v>
      </c>
      <c r="AP31">
        <v>8.16</v>
      </c>
      <c r="AQ31">
        <v>0</v>
      </c>
      <c r="AR31">
        <v>102.71</v>
      </c>
      <c r="AS31">
        <v>0</v>
      </c>
      <c r="AT31">
        <v>0</v>
      </c>
      <c r="AU31">
        <v>18.239999999999998</v>
      </c>
      <c r="AV31">
        <v>5.76</v>
      </c>
      <c r="AW31">
        <v>0</v>
      </c>
      <c r="AX31">
        <v>48</v>
      </c>
    </row>
    <row r="32" spans="1:50">
      <c r="A32" t="s">
        <v>275</v>
      </c>
      <c r="G32" t="s">
        <v>74</v>
      </c>
      <c r="H32" s="73">
        <v>103.24</v>
      </c>
      <c r="I32" s="46">
        <v>0</v>
      </c>
      <c r="J32" s="46">
        <v>1.37</v>
      </c>
      <c r="K32" s="46">
        <v>108</v>
      </c>
      <c r="L32" s="46">
        <v>5.92</v>
      </c>
      <c r="M32" s="74">
        <v>0</v>
      </c>
      <c r="N32" s="73">
        <v>239.13</v>
      </c>
      <c r="O32" s="46">
        <v>150</v>
      </c>
      <c r="P32" s="46">
        <v>0</v>
      </c>
      <c r="Q32" s="46">
        <v>0</v>
      </c>
      <c r="R32" s="46">
        <v>0</v>
      </c>
      <c r="S32" s="74">
        <v>0</v>
      </c>
      <c r="W32">
        <v>0.16</v>
      </c>
      <c r="X32">
        <v>5.76</v>
      </c>
      <c r="Y32">
        <v>0.53</v>
      </c>
      <c r="Z32">
        <v>0</v>
      </c>
      <c r="AA32">
        <v>0</v>
      </c>
      <c r="AB32">
        <v>9.6</v>
      </c>
      <c r="AC32">
        <v>0</v>
      </c>
      <c r="AD32">
        <v>158.47999999999999</v>
      </c>
      <c r="AE32">
        <v>0</v>
      </c>
      <c r="AF32">
        <v>0</v>
      </c>
      <c r="AG32">
        <v>0</v>
      </c>
      <c r="AH32">
        <v>0</v>
      </c>
      <c r="AI32">
        <v>50</v>
      </c>
      <c r="AJ32">
        <v>80.650000000000006</v>
      </c>
      <c r="AK32">
        <v>1.37</v>
      </c>
      <c r="AL32">
        <v>11.52</v>
      </c>
      <c r="AM32">
        <v>6.72</v>
      </c>
      <c r="AN32">
        <v>100</v>
      </c>
      <c r="AO32">
        <v>0</v>
      </c>
      <c r="AP32">
        <v>8.16</v>
      </c>
      <c r="AQ32">
        <v>0</v>
      </c>
      <c r="AR32">
        <v>102.71</v>
      </c>
      <c r="AS32">
        <v>0</v>
      </c>
      <c r="AT32">
        <v>0</v>
      </c>
      <c r="AU32">
        <v>18.239999999999998</v>
      </c>
      <c r="AV32">
        <v>5.76</v>
      </c>
      <c r="AW32">
        <v>0</v>
      </c>
      <c r="AX32">
        <v>48</v>
      </c>
    </row>
    <row r="33" spans="1:50">
      <c r="A33" t="s">
        <v>276</v>
      </c>
      <c r="G33" t="s">
        <v>75</v>
      </c>
      <c r="H33" s="73">
        <v>199.23</v>
      </c>
      <c r="I33" s="46">
        <v>0</v>
      </c>
      <c r="J33" s="46">
        <v>1.37</v>
      </c>
      <c r="K33" s="46">
        <v>108</v>
      </c>
      <c r="L33" s="46">
        <v>6.16</v>
      </c>
      <c r="M33" s="74">
        <v>0</v>
      </c>
      <c r="N33" s="73">
        <v>239.13</v>
      </c>
      <c r="O33" s="46">
        <v>150</v>
      </c>
      <c r="P33" s="46">
        <v>0</v>
      </c>
      <c r="Q33" s="46">
        <v>0</v>
      </c>
      <c r="R33" s="46">
        <v>0</v>
      </c>
      <c r="S33" s="74">
        <v>0</v>
      </c>
      <c r="W33">
        <v>0.4</v>
      </c>
      <c r="X33">
        <v>5.76</v>
      </c>
      <c r="Y33">
        <v>0.53</v>
      </c>
      <c r="Z33">
        <v>0</v>
      </c>
      <c r="AA33">
        <v>0</v>
      </c>
      <c r="AB33">
        <v>9.6</v>
      </c>
      <c r="AC33">
        <v>0</v>
      </c>
      <c r="AD33">
        <v>158.47999999999999</v>
      </c>
      <c r="AE33">
        <v>0</v>
      </c>
      <c r="AF33">
        <v>0</v>
      </c>
      <c r="AG33">
        <v>0</v>
      </c>
      <c r="AH33">
        <v>0</v>
      </c>
      <c r="AI33">
        <v>50</v>
      </c>
      <c r="AJ33">
        <v>80.650000000000006</v>
      </c>
      <c r="AK33">
        <v>1.37</v>
      </c>
      <c r="AL33">
        <v>11.52</v>
      </c>
      <c r="AM33">
        <v>6.72</v>
      </c>
      <c r="AN33">
        <v>100</v>
      </c>
      <c r="AO33">
        <v>0</v>
      </c>
      <c r="AP33">
        <v>8.16</v>
      </c>
      <c r="AQ33">
        <v>0</v>
      </c>
      <c r="AR33">
        <v>102.71</v>
      </c>
      <c r="AS33">
        <v>95.99</v>
      </c>
      <c r="AT33">
        <v>0</v>
      </c>
      <c r="AU33">
        <v>18.239999999999998</v>
      </c>
      <c r="AV33">
        <v>5.76</v>
      </c>
      <c r="AW33">
        <v>0</v>
      </c>
      <c r="AX33">
        <v>48</v>
      </c>
    </row>
    <row r="34" spans="1:50">
      <c r="A34" t="s">
        <v>277</v>
      </c>
      <c r="G34" t="s">
        <v>76</v>
      </c>
      <c r="H34" s="73">
        <v>199.23</v>
      </c>
      <c r="I34" s="46">
        <v>0</v>
      </c>
      <c r="J34" s="46">
        <v>1.37</v>
      </c>
      <c r="K34" s="46">
        <v>108</v>
      </c>
      <c r="L34" s="46">
        <v>6.47</v>
      </c>
      <c r="M34" s="74">
        <v>0</v>
      </c>
      <c r="N34" s="73">
        <v>239.13</v>
      </c>
      <c r="O34" s="46">
        <v>150</v>
      </c>
      <c r="P34" s="46">
        <v>0</v>
      </c>
      <c r="Q34" s="46">
        <v>0</v>
      </c>
      <c r="R34" s="46">
        <v>0</v>
      </c>
      <c r="S34" s="74">
        <v>0</v>
      </c>
      <c r="W34">
        <v>0.71</v>
      </c>
      <c r="X34">
        <v>5.76</v>
      </c>
      <c r="Y34">
        <v>0.53</v>
      </c>
      <c r="Z34">
        <v>0</v>
      </c>
      <c r="AA34">
        <v>0</v>
      </c>
      <c r="AB34">
        <v>9.6</v>
      </c>
      <c r="AC34">
        <v>0</v>
      </c>
      <c r="AD34">
        <v>158.47999999999999</v>
      </c>
      <c r="AE34">
        <v>0</v>
      </c>
      <c r="AF34">
        <v>0</v>
      </c>
      <c r="AG34">
        <v>0</v>
      </c>
      <c r="AH34">
        <v>0</v>
      </c>
      <c r="AI34">
        <v>50</v>
      </c>
      <c r="AJ34">
        <v>80.650000000000006</v>
      </c>
      <c r="AK34">
        <v>1.37</v>
      </c>
      <c r="AL34">
        <v>11.52</v>
      </c>
      <c r="AM34">
        <v>6.72</v>
      </c>
      <c r="AN34">
        <v>100</v>
      </c>
      <c r="AO34">
        <v>0</v>
      </c>
      <c r="AP34">
        <v>8.16</v>
      </c>
      <c r="AQ34">
        <v>0</v>
      </c>
      <c r="AR34">
        <v>102.71</v>
      </c>
      <c r="AS34">
        <v>95.99</v>
      </c>
      <c r="AT34">
        <v>0</v>
      </c>
      <c r="AU34">
        <v>18.239999999999998</v>
      </c>
      <c r="AV34">
        <v>5.76</v>
      </c>
      <c r="AW34">
        <v>0</v>
      </c>
      <c r="AX34">
        <v>48</v>
      </c>
    </row>
    <row r="35" spans="1:50">
      <c r="A35" t="s">
        <v>279</v>
      </c>
      <c r="G35" t="s">
        <v>77</v>
      </c>
      <c r="H35" s="73">
        <v>296.51</v>
      </c>
      <c r="I35" s="46">
        <v>0</v>
      </c>
      <c r="J35" s="46">
        <v>1.37</v>
      </c>
      <c r="K35" s="46">
        <v>108</v>
      </c>
      <c r="L35" s="46">
        <v>6.8599999999999994</v>
      </c>
      <c r="M35" s="74">
        <v>0</v>
      </c>
      <c r="N35" s="73">
        <v>239.13</v>
      </c>
      <c r="O35" s="46">
        <v>100</v>
      </c>
      <c r="P35" s="46">
        <v>0</v>
      </c>
      <c r="Q35" s="46">
        <v>0</v>
      </c>
      <c r="R35" s="46">
        <v>0</v>
      </c>
      <c r="S35" s="74">
        <v>0</v>
      </c>
      <c r="W35">
        <v>1.1000000000000001</v>
      </c>
      <c r="X35">
        <v>5.76</v>
      </c>
      <c r="Y35">
        <v>0.86</v>
      </c>
      <c r="Z35">
        <v>0</v>
      </c>
      <c r="AA35">
        <v>0</v>
      </c>
      <c r="AB35">
        <v>9.6</v>
      </c>
      <c r="AC35">
        <v>0</v>
      </c>
      <c r="AD35">
        <v>158.47999999999999</v>
      </c>
      <c r="AE35">
        <v>0</v>
      </c>
      <c r="AF35">
        <v>0</v>
      </c>
      <c r="AG35">
        <v>0</v>
      </c>
      <c r="AH35">
        <v>0</v>
      </c>
      <c r="AI35">
        <v>50</v>
      </c>
      <c r="AJ35">
        <v>80.650000000000006</v>
      </c>
      <c r="AK35">
        <v>1.37</v>
      </c>
      <c r="AL35">
        <v>11.52</v>
      </c>
      <c r="AM35">
        <v>6.72</v>
      </c>
      <c r="AN35">
        <v>50</v>
      </c>
      <c r="AO35">
        <v>0</v>
      </c>
      <c r="AP35">
        <v>8.16</v>
      </c>
      <c r="AQ35">
        <v>0</v>
      </c>
      <c r="AR35">
        <v>102.71</v>
      </c>
      <c r="AS35">
        <v>192.94</v>
      </c>
      <c r="AT35">
        <v>0</v>
      </c>
      <c r="AU35">
        <v>18.239999999999998</v>
      </c>
      <c r="AV35">
        <v>5.76</v>
      </c>
      <c r="AW35">
        <v>0</v>
      </c>
      <c r="AX35">
        <v>48</v>
      </c>
    </row>
    <row r="36" spans="1:50">
      <c r="A36" t="s">
        <v>309</v>
      </c>
      <c r="G36" t="s">
        <v>78</v>
      </c>
      <c r="H36" s="73">
        <v>296.51</v>
      </c>
      <c r="I36" s="46">
        <v>0</v>
      </c>
      <c r="J36" s="46">
        <v>1.37</v>
      </c>
      <c r="K36" s="46">
        <v>108</v>
      </c>
      <c r="L36" s="46">
        <v>7.29</v>
      </c>
      <c r="M36" s="74">
        <v>0</v>
      </c>
      <c r="N36" s="73">
        <v>239.13</v>
      </c>
      <c r="O36" s="46">
        <v>100</v>
      </c>
      <c r="P36" s="46">
        <v>0</v>
      </c>
      <c r="Q36" s="46">
        <v>0</v>
      </c>
      <c r="R36" s="46">
        <v>0</v>
      </c>
      <c r="S36" s="74">
        <v>0</v>
      </c>
      <c r="W36">
        <v>1.53</v>
      </c>
      <c r="X36">
        <v>5.76</v>
      </c>
      <c r="Y36">
        <v>0.86</v>
      </c>
      <c r="Z36">
        <v>0</v>
      </c>
      <c r="AA36">
        <v>0</v>
      </c>
      <c r="AB36">
        <v>9.6</v>
      </c>
      <c r="AC36">
        <v>0</v>
      </c>
      <c r="AD36">
        <v>158.47999999999999</v>
      </c>
      <c r="AE36">
        <v>0</v>
      </c>
      <c r="AF36">
        <v>0</v>
      </c>
      <c r="AG36">
        <v>0</v>
      </c>
      <c r="AH36">
        <v>0</v>
      </c>
      <c r="AI36">
        <v>50</v>
      </c>
      <c r="AJ36">
        <v>80.650000000000006</v>
      </c>
      <c r="AK36">
        <v>1.37</v>
      </c>
      <c r="AL36">
        <v>11.52</v>
      </c>
      <c r="AM36">
        <v>6.72</v>
      </c>
      <c r="AN36">
        <v>50</v>
      </c>
      <c r="AO36">
        <v>0</v>
      </c>
      <c r="AP36">
        <v>8.16</v>
      </c>
      <c r="AQ36">
        <v>0</v>
      </c>
      <c r="AR36">
        <v>102.71</v>
      </c>
      <c r="AS36">
        <v>192.94</v>
      </c>
      <c r="AT36">
        <v>0</v>
      </c>
      <c r="AU36">
        <v>18.239999999999998</v>
      </c>
      <c r="AV36">
        <v>5.76</v>
      </c>
      <c r="AW36">
        <v>0</v>
      </c>
      <c r="AX36">
        <v>48</v>
      </c>
    </row>
    <row r="37" spans="1:50">
      <c r="A37" t="s">
        <v>310</v>
      </c>
      <c r="G37" t="s">
        <v>79</v>
      </c>
      <c r="H37" s="73">
        <v>397.3</v>
      </c>
      <c r="I37" s="46">
        <v>0</v>
      </c>
      <c r="J37" s="46">
        <v>1.37</v>
      </c>
      <c r="K37" s="46">
        <v>108</v>
      </c>
      <c r="L37" s="46">
        <v>7.74</v>
      </c>
      <c r="M37" s="74">
        <v>0</v>
      </c>
      <c r="N37" s="73">
        <v>239.13</v>
      </c>
      <c r="O37" s="46">
        <v>100</v>
      </c>
      <c r="P37" s="46">
        <v>0</v>
      </c>
      <c r="Q37" s="46">
        <v>0</v>
      </c>
      <c r="R37" s="46">
        <v>0</v>
      </c>
      <c r="S37" s="74">
        <v>0</v>
      </c>
      <c r="W37">
        <v>1.98</v>
      </c>
      <c r="X37">
        <v>5.76</v>
      </c>
      <c r="Y37">
        <v>0.86</v>
      </c>
      <c r="Z37">
        <v>0</v>
      </c>
      <c r="AA37">
        <v>0</v>
      </c>
      <c r="AB37">
        <v>9.6</v>
      </c>
      <c r="AC37">
        <v>0</v>
      </c>
      <c r="AD37">
        <v>158.47999999999999</v>
      </c>
      <c r="AE37">
        <v>0</v>
      </c>
      <c r="AF37">
        <v>0</v>
      </c>
      <c r="AG37">
        <v>0</v>
      </c>
      <c r="AH37">
        <v>0</v>
      </c>
      <c r="AI37">
        <v>50</v>
      </c>
      <c r="AJ37">
        <v>80.650000000000006</v>
      </c>
      <c r="AK37">
        <v>1.37</v>
      </c>
      <c r="AL37">
        <v>11.52</v>
      </c>
      <c r="AM37">
        <v>6.72</v>
      </c>
      <c r="AN37">
        <v>50</v>
      </c>
      <c r="AO37">
        <v>0</v>
      </c>
      <c r="AP37">
        <v>8.16</v>
      </c>
      <c r="AQ37">
        <v>0</v>
      </c>
      <c r="AR37">
        <v>102.71</v>
      </c>
      <c r="AS37">
        <v>192.94</v>
      </c>
      <c r="AT37">
        <v>100.79</v>
      </c>
      <c r="AU37">
        <v>18.239999999999998</v>
      </c>
      <c r="AV37">
        <v>5.76</v>
      </c>
      <c r="AW37">
        <v>0</v>
      </c>
      <c r="AX37">
        <v>48</v>
      </c>
    </row>
    <row r="38" spans="1:50">
      <c r="A38" t="s">
        <v>311</v>
      </c>
      <c r="G38" t="s">
        <v>80</v>
      </c>
      <c r="H38" s="73">
        <v>397.3</v>
      </c>
      <c r="I38" s="46">
        <v>0</v>
      </c>
      <c r="J38" s="46">
        <v>1.37</v>
      </c>
      <c r="K38" s="46">
        <v>108</v>
      </c>
      <c r="L38" s="46">
        <v>8.1999999999999993</v>
      </c>
      <c r="M38" s="74">
        <v>0</v>
      </c>
      <c r="N38" s="73">
        <v>239.13</v>
      </c>
      <c r="O38" s="46">
        <v>100</v>
      </c>
      <c r="P38" s="46">
        <v>0</v>
      </c>
      <c r="Q38" s="46">
        <v>0</v>
      </c>
      <c r="R38" s="46">
        <v>0</v>
      </c>
      <c r="S38" s="74">
        <v>0</v>
      </c>
      <c r="W38">
        <v>2.44</v>
      </c>
      <c r="X38">
        <v>5.76</v>
      </c>
      <c r="Y38">
        <v>0.86</v>
      </c>
      <c r="Z38">
        <v>0</v>
      </c>
      <c r="AA38">
        <v>0</v>
      </c>
      <c r="AB38">
        <v>9.6</v>
      </c>
      <c r="AC38">
        <v>0</v>
      </c>
      <c r="AD38">
        <v>158.47999999999999</v>
      </c>
      <c r="AE38">
        <v>0</v>
      </c>
      <c r="AF38">
        <v>0</v>
      </c>
      <c r="AG38">
        <v>0</v>
      </c>
      <c r="AH38">
        <v>0</v>
      </c>
      <c r="AI38">
        <v>50</v>
      </c>
      <c r="AJ38">
        <v>80.650000000000006</v>
      </c>
      <c r="AK38">
        <v>1.37</v>
      </c>
      <c r="AL38">
        <v>11.52</v>
      </c>
      <c r="AM38">
        <v>6.72</v>
      </c>
      <c r="AN38">
        <v>50</v>
      </c>
      <c r="AO38">
        <v>0</v>
      </c>
      <c r="AP38">
        <v>8.16</v>
      </c>
      <c r="AQ38">
        <v>0</v>
      </c>
      <c r="AR38">
        <v>102.71</v>
      </c>
      <c r="AS38">
        <v>192.94</v>
      </c>
      <c r="AT38">
        <v>100.79</v>
      </c>
      <c r="AU38">
        <v>18.239999999999998</v>
      </c>
      <c r="AV38">
        <v>5.76</v>
      </c>
      <c r="AW38">
        <v>0</v>
      </c>
      <c r="AX38">
        <v>48</v>
      </c>
    </row>
    <row r="39" spans="1:50">
      <c r="A39" t="s">
        <v>312</v>
      </c>
      <c r="G39" t="s">
        <v>81</v>
      </c>
      <c r="H39" s="73">
        <v>397.3</v>
      </c>
      <c r="I39" s="46">
        <v>0</v>
      </c>
      <c r="J39" s="46">
        <v>1.37</v>
      </c>
      <c r="K39" s="46">
        <v>108</v>
      </c>
      <c r="L39" s="46">
        <v>8.67</v>
      </c>
      <c r="M39" s="74">
        <v>0</v>
      </c>
      <c r="N39" s="73">
        <v>239.13</v>
      </c>
      <c r="O39" s="46">
        <v>100</v>
      </c>
      <c r="P39" s="46">
        <v>0</v>
      </c>
      <c r="Q39" s="46">
        <v>0</v>
      </c>
      <c r="R39" s="46">
        <v>0</v>
      </c>
      <c r="S39" s="74">
        <v>0</v>
      </c>
      <c r="W39">
        <v>2.91</v>
      </c>
      <c r="X39">
        <v>5.76</v>
      </c>
      <c r="Y39">
        <v>0.86</v>
      </c>
      <c r="Z39">
        <v>158.47999999999999</v>
      </c>
      <c r="AA39">
        <v>0</v>
      </c>
      <c r="AB39">
        <v>9.6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50</v>
      </c>
      <c r="AJ39">
        <v>80.650000000000006</v>
      </c>
      <c r="AK39">
        <v>1.37</v>
      </c>
      <c r="AL39">
        <v>11.52</v>
      </c>
      <c r="AM39">
        <v>6.72</v>
      </c>
      <c r="AN39">
        <v>50</v>
      </c>
      <c r="AO39">
        <v>0</v>
      </c>
      <c r="AP39">
        <v>8.16</v>
      </c>
      <c r="AQ39">
        <v>0</v>
      </c>
      <c r="AR39">
        <v>102.71</v>
      </c>
      <c r="AS39">
        <v>192.94</v>
      </c>
      <c r="AT39">
        <v>100.79</v>
      </c>
      <c r="AU39">
        <v>18.239999999999998</v>
      </c>
      <c r="AV39">
        <v>5.76</v>
      </c>
      <c r="AW39">
        <v>0</v>
      </c>
      <c r="AX39">
        <v>48</v>
      </c>
    </row>
    <row r="40" spans="1:50">
      <c r="A40" t="s">
        <v>329</v>
      </c>
      <c r="G40" t="s">
        <v>82</v>
      </c>
      <c r="H40" s="73">
        <v>397.3</v>
      </c>
      <c r="I40" s="46">
        <v>0</v>
      </c>
      <c r="J40" s="46">
        <v>1.37</v>
      </c>
      <c r="K40" s="46">
        <v>108</v>
      </c>
      <c r="L40" s="46">
        <v>9.11</v>
      </c>
      <c r="M40" s="74">
        <v>0</v>
      </c>
      <c r="N40" s="73">
        <v>239.13</v>
      </c>
      <c r="O40" s="46">
        <v>100</v>
      </c>
      <c r="P40" s="46">
        <v>0</v>
      </c>
      <c r="Q40" s="46">
        <v>0</v>
      </c>
      <c r="R40" s="46">
        <v>0</v>
      </c>
      <c r="S40" s="74">
        <v>0</v>
      </c>
      <c r="W40">
        <v>3.35</v>
      </c>
      <c r="X40">
        <v>5.76</v>
      </c>
      <c r="Y40">
        <v>0.86</v>
      </c>
      <c r="Z40">
        <v>158.47999999999999</v>
      </c>
      <c r="AA40">
        <v>0</v>
      </c>
      <c r="AB40">
        <v>9.6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50</v>
      </c>
      <c r="AJ40">
        <v>80.650000000000006</v>
      </c>
      <c r="AK40">
        <v>1.37</v>
      </c>
      <c r="AL40">
        <v>11.52</v>
      </c>
      <c r="AM40">
        <v>6.72</v>
      </c>
      <c r="AN40">
        <v>50</v>
      </c>
      <c r="AO40">
        <v>0</v>
      </c>
      <c r="AP40">
        <v>8.16</v>
      </c>
      <c r="AQ40">
        <v>0</v>
      </c>
      <c r="AR40">
        <v>102.71</v>
      </c>
      <c r="AS40">
        <v>192.94</v>
      </c>
      <c r="AT40">
        <v>100.79</v>
      </c>
      <c r="AU40">
        <v>18.239999999999998</v>
      </c>
      <c r="AV40">
        <v>5.76</v>
      </c>
      <c r="AW40">
        <v>0</v>
      </c>
      <c r="AX40">
        <v>48</v>
      </c>
    </row>
    <row r="41" spans="1:50">
      <c r="A41" t="s">
        <v>330</v>
      </c>
      <c r="G41" t="s">
        <v>83</v>
      </c>
      <c r="H41" s="73">
        <v>397.3</v>
      </c>
      <c r="I41" s="46">
        <v>0</v>
      </c>
      <c r="J41" s="46">
        <v>1.37</v>
      </c>
      <c r="K41" s="46">
        <v>108</v>
      </c>
      <c r="L41" s="46">
        <v>9.5599999999999987</v>
      </c>
      <c r="M41" s="74">
        <v>0</v>
      </c>
      <c r="N41" s="73">
        <v>239.13</v>
      </c>
      <c r="O41" s="46">
        <v>100</v>
      </c>
      <c r="P41" s="46">
        <v>0</v>
      </c>
      <c r="Q41" s="46">
        <v>0</v>
      </c>
      <c r="R41" s="46">
        <v>0</v>
      </c>
      <c r="S41" s="74">
        <v>0</v>
      </c>
      <c r="W41">
        <v>3.8</v>
      </c>
      <c r="X41">
        <v>5.76</v>
      </c>
      <c r="Y41">
        <v>0.86</v>
      </c>
      <c r="Z41">
        <v>158.47999999999999</v>
      </c>
      <c r="AA41">
        <v>0</v>
      </c>
      <c r="AB41">
        <v>9.6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50</v>
      </c>
      <c r="AJ41">
        <v>80.650000000000006</v>
      </c>
      <c r="AK41">
        <v>1.37</v>
      </c>
      <c r="AL41">
        <v>11.52</v>
      </c>
      <c r="AM41">
        <v>6.72</v>
      </c>
      <c r="AN41">
        <v>50</v>
      </c>
      <c r="AO41">
        <v>0</v>
      </c>
      <c r="AP41">
        <v>8.16</v>
      </c>
      <c r="AQ41">
        <v>0</v>
      </c>
      <c r="AR41">
        <v>102.71</v>
      </c>
      <c r="AS41">
        <v>192.94</v>
      </c>
      <c r="AT41">
        <v>100.79</v>
      </c>
      <c r="AU41">
        <v>18.239999999999998</v>
      </c>
      <c r="AV41">
        <v>5.76</v>
      </c>
      <c r="AW41">
        <v>0</v>
      </c>
      <c r="AX41">
        <v>48</v>
      </c>
    </row>
    <row r="42" spans="1:50">
      <c r="A42" t="s">
        <v>331</v>
      </c>
      <c r="G42" t="s">
        <v>84</v>
      </c>
      <c r="H42" s="73">
        <v>397.3</v>
      </c>
      <c r="I42" s="46">
        <v>0</v>
      </c>
      <c r="J42" s="46">
        <v>1.37</v>
      </c>
      <c r="K42" s="46">
        <v>108</v>
      </c>
      <c r="L42" s="46">
        <v>9.99</v>
      </c>
      <c r="M42" s="74">
        <v>0</v>
      </c>
      <c r="N42" s="73">
        <v>239.13</v>
      </c>
      <c r="O42" s="46">
        <v>100</v>
      </c>
      <c r="P42" s="46">
        <v>0</v>
      </c>
      <c r="Q42" s="46">
        <v>0</v>
      </c>
      <c r="R42" s="46">
        <v>0</v>
      </c>
      <c r="S42" s="74">
        <v>0</v>
      </c>
      <c r="W42">
        <v>4.2300000000000004</v>
      </c>
      <c r="X42">
        <v>5.76</v>
      </c>
      <c r="Y42">
        <v>0.86</v>
      </c>
      <c r="Z42">
        <v>158.47999999999999</v>
      </c>
      <c r="AA42">
        <v>0</v>
      </c>
      <c r="AB42">
        <v>9.6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50</v>
      </c>
      <c r="AJ42">
        <v>80.650000000000006</v>
      </c>
      <c r="AK42">
        <v>1.37</v>
      </c>
      <c r="AL42">
        <v>11.52</v>
      </c>
      <c r="AM42">
        <v>6.72</v>
      </c>
      <c r="AN42">
        <v>50</v>
      </c>
      <c r="AO42">
        <v>0</v>
      </c>
      <c r="AP42">
        <v>8.16</v>
      </c>
      <c r="AQ42">
        <v>0</v>
      </c>
      <c r="AR42">
        <v>102.71</v>
      </c>
      <c r="AS42">
        <v>192.94</v>
      </c>
      <c r="AT42">
        <v>100.79</v>
      </c>
      <c r="AU42">
        <v>18.239999999999998</v>
      </c>
      <c r="AV42">
        <v>5.76</v>
      </c>
      <c r="AW42">
        <v>0</v>
      </c>
      <c r="AX42">
        <v>48</v>
      </c>
    </row>
    <row r="43" spans="1:50">
      <c r="A43" t="s">
        <v>337</v>
      </c>
      <c r="G43" t="s">
        <v>85</v>
      </c>
      <c r="H43" s="73">
        <v>397.3</v>
      </c>
      <c r="I43" s="46">
        <v>0</v>
      </c>
      <c r="J43" s="46">
        <v>1.37</v>
      </c>
      <c r="K43" s="46">
        <v>108</v>
      </c>
      <c r="L43" s="46">
        <v>10.43</v>
      </c>
      <c r="M43" s="74">
        <v>0</v>
      </c>
      <c r="N43" s="73">
        <v>239.13</v>
      </c>
      <c r="O43" s="46">
        <v>100</v>
      </c>
      <c r="P43" s="46">
        <v>0</v>
      </c>
      <c r="Q43" s="46">
        <v>0</v>
      </c>
      <c r="R43" s="46">
        <v>0</v>
      </c>
      <c r="S43" s="74">
        <v>0</v>
      </c>
      <c r="W43">
        <v>4.67</v>
      </c>
      <c r="X43">
        <v>5.76</v>
      </c>
      <c r="Y43">
        <v>0.86</v>
      </c>
      <c r="Z43">
        <v>158.47999999999999</v>
      </c>
      <c r="AA43">
        <v>0</v>
      </c>
      <c r="AB43">
        <v>9.6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50</v>
      </c>
      <c r="AJ43">
        <v>80.650000000000006</v>
      </c>
      <c r="AK43">
        <v>1.37</v>
      </c>
      <c r="AL43">
        <v>11.52</v>
      </c>
      <c r="AM43">
        <v>6.72</v>
      </c>
      <c r="AN43">
        <v>50</v>
      </c>
      <c r="AO43">
        <v>0</v>
      </c>
      <c r="AP43">
        <v>8.16</v>
      </c>
      <c r="AQ43">
        <v>0</v>
      </c>
      <c r="AR43">
        <v>102.71</v>
      </c>
      <c r="AS43">
        <v>192.94</v>
      </c>
      <c r="AT43">
        <v>100.79</v>
      </c>
      <c r="AU43">
        <v>18.239999999999998</v>
      </c>
      <c r="AV43">
        <v>5.76</v>
      </c>
      <c r="AW43">
        <v>0</v>
      </c>
      <c r="AX43">
        <v>48</v>
      </c>
    </row>
    <row r="44" spans="1:50">
      <c r="A44" t="s">
        <v>339</v>
      </c>
      <c r="G44" t="s">
        <v>86</v>
      </c>
      <c r="H44" s="73">
        <v>397.3</v>
      </c>
      <c r="I44" s="46">
        <v>0</v>
      </c>
      <c r="J44" s="46">
        <v>1.37</v>
      </c>
      <c r="K44" s="46">
        <v>108</v>
      </c>
      <c r="L44" s="46">
        <v>10.809999999999999</v>
      </c>
      <c r="M44" s="74">
        <v>0</v>
      </c>
      <c r="N44" s="73">
        <v>239.13</v>
      </c>
      <c r="O44" s="46">
        <v>100</v>
      </c>
      <c r="P44" s="46">
        <v>0</v>
      </c>
      <c r="Q44" s="46">
        <v>0</v>
      </c>
      <c r="R44" s="46">
        <v>0</v>
      </c>
      <c r="S44" s="74">
        <v>0</v>
      </c>
      <c r="W44">
        <v>5.05</v>
      </c>
      <c r="X44">
        <v>5.76</v>
      </c>
      <c r="Y44">
        <v>0.86</v>
      </c>
      <c r="Z44">
        <v>158.47999999999999</v>
      </c>
      <c r="AA44">
        <v>0</v>
      </c>
      <c r="AB44">
        <v>9.6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50</v>
      </c>
      <c r="AJ44">
        <v>80.650000000000006</v>
      </c>
      <c r="AK44">
        <v>1.37</v>
      </c>
      <c r="AL44">
        <v>11.52</v>
      </c>
      <c r="AM44">
        <v>6.72</v>
      </c>
      <c r="AN44">
        <v>50</v>
      </c>
      <c r="AO44">
        <v>0</v>
      </c>
      <c r="AP44">
        <v>8.16</v>
      </c>
      <c r="AQ44">
        <v>0</v>
      </c>
      <c r="AR44">
        <v>102.71</v>
      </c>
      <c r="AS44">
        <v>192.94</v>
      </c>
      <c r="AT44">
        <v>100.79</v>
      </c>
      <c r="AU44">
        <v>18.239999999999998</v>
      </c>
      <c r="AV44">
        <v>5.76</v>
      </c>
      <c r="AW44">
        <v>0</v>
      </c>
      <c r="AX44">
        <v>48</v>
      </c>
    </row>
    <row r="45" spans="1:50">
      <c r="A45" t="s">
        <v>358</v>
      </c>
      <c r="G45" t="s">
        <v>87</v>
      </c>
      <c r="H45" s="73">
        <v>397.3</v>
      </c>
      <c r="I45" s="46">
        <v>0</v>
      </c>
      <c r="J45" s="46">
        <v>1.37</v>
      </c>
      <c r="K45" s="46">
        <v>108</v>
      </c>
      <c r="L45" s="46">
        <v>11.149999999999999</v>
      </c>
      <c r="M45" s="74">
        <v>0</v>
      </c>
      <c r="N45" s="73">
        <v>239.13</v>
      </c>
      <c r="O45" s="46">
        <v>100</v>
      </c>
      <c r="P45" s="46">
        <v>0</v>
      </c>
      <c r="Q45" s="46">
        <v>0</v>
      </c>
      <c r="R45" s="46">
        <v>0</v>
      </c>
      <c r="S45" s="74">
        <v>0</v>
      </c>
      <c r="W45">
        <v>5.39</v>
      </c>
      <c r="X45">
        <v>5.76</v>
      </c>
      <c r="Y45">
        <v>0.86</v>
      </c>
      <c r="Z45">
        <v>158.47999999999999</v>
      </c>
      <c r="AA45">
        <v>0</v>
      </c>
      <c r="AB45">
        <v>9.6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50</v>
      </c>
      <c r="AJ45">
        <v>80.650000000000006</v>
      </c>
      <c r="AK45">
        <v>1.37</v>
      </c>
      <c r="AL45">
        <v>11.52</v>
      </c>
      <c r="AM45">
        <v>6.72</v>
      </c>
      <c r="AN45">
        <v>50</v>
      </c>
      <c r="AO45">
        <v>0</v>
      </c>
      <c r="AP45">
        <v>8.16</v>
      </c>
      <c r="AQ45">
        <v>0</v>
      </c>
      <c r="AR45">
        <v>102.71</v>
      </c>
      <c r="AS45">
        <v>192.94</v>
      </c>
      <c r="AT45">
        <v>100.79</v>
      </c>
      <c r="AU45">
        <v>18.239999999999998</v>
      </c>
      <c r="AV45">
        <v>5.76</v>
      </c>
      <c r="AW45">
        <v>0</v>
      </c>
      <c r="AX45">
        <v>48</v>
      </c>
    </row>
    <row r="46" spans="1:50">
      <c r="A46" t="s">
        <v>359</v>
      </c>
      <c r="G46" t="s">
        <v>88</v>
      </c>
      <c r="H46" s="73">
        <v>397.3</v>
      </c>
      <c r="I46" s="46">
        <v>0</v>
      </c>
      <c r="J46" s="46">
        <v>1.37</v>
      </c>
      <c r="K46" s="46">
        <v>108</v>
      </c>
      <c r="L46" s="46">
        <v>11.469999999999999</v>
      </c>
      <c r="M46" s="74">
        <v>0</v>
      </c>
      <c r="N46" s="73">
        <v>239.13</v>
      </c>
      <c r="O46" s="46">
        <v>100</v>
      </c>
      <c r="P46" s="46">
        <v>0</v>
      </c>
      <c r="Q46" s="46">
        <v>0</v>
      </c>
      <c r="R46" s="46">
        <v>0</v>
      </c>
      <c r="S46" s="74">
        <v>0</v>
      </c>
      <c r="W46">
        <v>5.71</v>
      </c>
      <c r="X46">
        <v>5.76</v>
      </c>
      <c r="Y46">
        <v>0.86</v>
      </c>
      <c r="Z46">
        <v>158.47999999999999</v>
      </c>
      <c r="AA46">
        <v>0</v>
      </c>
      <c r="AB46">
        <v>9.6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50</v>
      </c>
      <c r="AJ46">
        <v>80.650000000000006</v>
      </c>
      <c r="AK46">
        <v>1.37</v>
      </c>
      <c r="AL46">
        <v>11.52</v>
      </c>
      <c r="AM46">
        <v>6.72</v>
      </c>
      <c r="AN46">
        <v>50</v>
      </c>
      <c r="AO46">
        <v>0</v>
      </c>
      <c r="AP46">
        <v>8.16</v>
      </c>
      <c r="AQ46">
        <v>0</v>
      </c>
      <c r="AR46">
        <v>102.71</v>
      </c>
      <c r="AS46">
        <v>192.94</v>
      </c>
      <c r="AT46">
        <v>100.79</v>
      </c>
      <c r="AU46">
        <v>18.239999999999998</v>
      </c>
      <c r="AV46">
        <v>5.76</v>
      </c>
      <c r="AW46">
        <v>0</v>
      </c>
      <c r="AX46">
        <v>48</v>
      </c>
    </row>
    <row r="47" spans="1:50">
      <c r="A47" t="s">
        <v>360</v>
      </c>
      <c r="G47" t="s">
        <v>89</v>
      </c>
      <c r="H47" s="73">
        <v>0.86</v>
      </c>
      <c r="I47" s="46">
        <v>0</v>
      </c>
      <c r="J47" s="46">
        <v>1.37</v>
      </c>
      <c r="K47" s="46">
        <v>160.79999999999998</v>
      </c>
      <c r="L47" s="46">
        <v>11.57</v>
      </c>
      <c r="M47" s="74">
        <v>0</v>
      </c>
      <c r="N47" s="73">
        <v>239.13</v>
      </c>
      <c r="O47" s="46">
        <v>150</v>
      </c>
      <c r="P47" s="46">
        <v>0</v>
      </c>
      <c r="Q47" s="46">
        <v>0</v>
      </c>
      <c r="R47" s="46">
        <v>0</v>
      </c>
      <c r="S47" s="74">
        <v>0</v>
      </c>
      <c r="W47">
        <v>5.81</v>
      </c>
      <c r="X47">
        <v>5.76</v>
      </c>
      <c r="Y47">
        <v>0.86</v>
      </c>
      <c r="Z47">
        <v>158.47999999999999</v>
      </c>
      <c r="AA47">
        <v>5.76</v>
      </c>
      <c r="AB47">
        <v>9.6</v>
      </c>
      <c r="AC47">
        <v>0</v>
      </c>
      <c r="AD47">
        <v>0</v>
      </c>
      <c r="AE47">
        <v>0</v>
      </c>
      <c r="AF47">
        <v>3.84</v>
      </c>
      <c r="AG47">
        <v>23.04</v>
      </c>
      <c r="AH47">
        <v>0</v>
      </c>
      <c r="AI47">
        <v>50</v>
      </c>
      <c r="AJ47">
        <v>80.650000000000006</v>
      </c>
      <c r="AK47">
        <v>1.37</v>
      </c>
      <c r="AL47">
        <v>11.52</v>
      </c>
      <c r="AM47">
        <v>6.72</v>
      </c>
      <c r="AN47">
        <v>100</v>
      </c>
      <c r="AO47">
        <v>20.16</v>
      </c>
      <c r="AP47">
        <v>8.16</v>
      </c>
      <c r="AQ47">
        <v>0</v>
      </c>
      <c r="AR47">
        <v>0</v>
      </c>
      <c r="AS47">
        <v>0</v>
      </c>
      <c r="AT47">
        <v>0</v>
      </c>
      <c r="AU47">
        <v>18.239999999999998</v>
      </c>
      <c r="AV47">
        <v>5.76</v>
      </c>
      <c r="AW47">
        <v>0</v>
      </c>
      <c r="AX47">
        <v>48</v>
      </c>
    </row>
    <row r="48" spans="1:50">
      <c r="A48" t="s">
        <v>364</v>
      </c>
      <c r="G48" t="s">
        <v>90</v>
      </c>
      <c r="H48" s="73">
        <v>0.86</v>
      </c>
      <c r="I48" s="46">
        <v>0</v>
      </c>
      <c r="J48" s="46">
        <v>1.37</v>
      </c>
      <c r="K48" s="46">
        <v>160.79999999999998</v>
      </c>
      <c r="L48" s="46">
        <v>11.86</v>
      </c>
      <c r="M48" s="74">
        <v>0</v>
      </c>
      <c r="N48" s="73">
        <v>239.13</v>
      </c>
      <c r="O48" s="46">
        <v>150</v>
      </c>
      <c r="P48" s="46">
        <v>0</v>
      </c>
      <c r="Q48" s="46">
        <v>0</v>
      </c>
      <c r="R48" s="46">
        <v>0</v>
      </c>
      <c r="S48" s="74">
        <v>0</v>
      </c>
      <c r="W48">
        <v>6.1</v>
      </c>
      <c r="X48">
        <v>5.76</v>
      </c>
      <c r="Y48">
        <v>0.86</v>
      </c>
      <c r="Z48">
        <v>158.47999999999999</v>
      </c>
      <c r="AA48">
        <v>5.76</v>
      </c>
      <c r="AB48">
        <v>9.6</v>
      </c>
      <c r="AC48">
        <v>0</v>
      </c>
      <c r="AD48">
        <v>0</v>
      </c>
      <c r="AE48">
        <v>0</v>
      </c>
      <c r="AF48">
        <v>3.84</v>
      </c>
      <c r="AG48">
        <v>23.04</v>
      </c>
      <c r="AH48">
        <v>0</v>
      </c>
      <c r="AI48">
        <v>50</v>
      </c>
      <c r="AJ48">
        <v>80.650000000000006</v>
      </c>
      <c r="AK48">
        <v>1.37</v>
      </c>
      <c r="AL48">
        <v>11.52</v>
      </c>
      <c r="AM48">
        <v>6.72</v>
      </c>
      <c r="AN48">
        <v>100</v>
      </c>
      <c r="AO48">
        <v>20.16</v>
      </c>
      <c r="AP48">
        <v>8.16</v>
      </c>
      <c r="AQ48">
        <v>0</v>
      </c>
      <c r="AR48">
        <v>0</v>
      </c>
      <c r="AS48">
        <v>0</v>
      </c>
      <c r="AT48">
        <v>0</v>
      </c>
      <c r="AU48">
        <v>18.239999999999998</v>
      </c>
      <c r="AV48">
        <v>5.76</v>
      </c>
      <c r="AW48">
        <v>0</v>
      </c>
      <c r="AX48">
        <v>48</v>
      </c>
    </row>
    <row r="49" spans="1:50">
      <c r="A49" t="s">
        <v>365</v>
      </c>
      <c r="G49" t="s">
        <v>91</v>
      </c>
      <c r="H49" s="73">
        <v>0.86</v>
      </c>
      <c r="I49" s="46">
        <v>0</v>
      </c>
      <c r="J49" s="46">
        <v>1.37</v>
      </c>
      <c r="K49" s="46">
        <v>160.79999999999998</v>
      </c>
      <c r="L49" s="46">
        <v>11.899999999999999</v>
      </c>
      <c r="M49" s="74">
        <v>0</v>
      </c>
      <c r="N49" s="73">
        <v>239.13</v>
      </c>
      <c r="O49" s="46">
        <v>150</v>
      </c>
      <c r="P49" s="46">
        <v>0</v>
      </c>
      <c r="Q49" s="46">
        <v>0</v>
      </c>
      <c r="R49" s="46">
        <v>0</v>
      </c>
      <c r="S49" s="74">
        <v>0</v>
      </c>
      <c r="W49">
        <v>6.14</v>
      </c>
      <c r="X49">
        <v>5.76</v>
      </c>
      <c r="Y49">
        <v>0.86</v>
      </c>
      <c r="Z49">
        <v>158.47999999999999</v>
      </c>
      <c r="AA49">
        <v>5.76</v>
      </c>
      <c r="AB49">
        <v>9.6</v>
      </c>
      <c r="AC49">
        <v>0</v>
      </c>
      <c r="AD49">
        <v>0</v>
      </c>
      <c r="AE49">
        <v>0</v>
      </c>
      <c r="AF49">
        <v>3.84</v>
      </c>
      <c r="AG49">
        <v>23.04</v>
      </c>
      <c r="AH49">
        <v>0</v>
      </c>
      <c r="AI49">
        <v>50</v>
      </c>
      <c r="AJ49">
        <v>80.650000000000006</v>
      </c>
      <c r="AK49">
        <v>1.37</v>
      </c>
      <c r="AL49">
        <v>11.52</v>
      </c>
      <c r="AM49">
        <v>6.72</v>
      </c>
      <c r="AN49">
        <v>100</v>
      </c>
      <c r="AO49">
        <v>20.16</v>
      </c>
      <c r="AP49">
        <v>8.16</v>
      </c>
      <c r="AQ49">
        <v>0</v>
      </c>
      <c r="AR49">
        <v>0</v>
      </c>
      <c r="AS49">
        <v>0</v>
      </c>
      <c r="AT49">
        <v>0</v>
      </c>
      <c r="AU49">
        <v>18.239999999999998</v>
      </c>
      <c r="AV49">
        <v>5.76</v>
      </c>
      <c r="AW49">
        <v>0</v>
      </c>
      <c r="AX49">
        <v>48</v>
      </c>
    </row>
    <row r="50" spans="1:50">
      <c r="A50" t="s">
        <v>366</v>
      </c>
      <c r="G50" t="s">
        <v>92</v>
      </c>
      <c r="H50" s="73">
        <v>0.86</v>
      </c>
      <c r="I50" s="46">
        <v>0</v>
      </c>
      <c r="J50" s="46">
        <v>1.37</v>
      </c>
      <c r="K50" s="46">
        <v>160.79999999999998</v>
      </c>
      <c r="L50" s="46">
        <v>12.01</v>
      </c>
      <c r="M50" s="74">
        <v>0</v>
      </c>
      <c r="N50" s="73">
        <v>239.13</v>
      </c>
      <c r="O50" s="46">
        <v>150</v>
      </c>
      <c r="P50" s="46">
        <v>0</v>
      </c>
      <c r="Q50" s="46">
        <v>0</v>
      </c>
      <c r="R50" s="46">
        <v>0</v>
      </c>
      <c r="S50" s="74">
        <v>0</v>
      </c>
      <c r="W50">
        <v>6.25</v>
      </c>
      <c r="X50">
        <v>5.76</v>
      </c>
      <c r="Y50">
        <v>0.86</v>
      </c>
      <c r="Z50">
        <v>158.47999999999999</v>
      </c>
      <c r="AA50">
        <v>5.76</v>
      </c>
      <c r="AB50">
        <v>9.6</v>
      </c>
      <c r="AC50">
        <v>0</v>
      </c>
      <c r="AD50">
        <v>0</v>
      </c>
      <c r="AE50">
        <v>0</v>
      </c>
      <c r="AF50">
        <v>3.84</v>
      </c>
      <c r="AG50">
        <v>23.04</v>
      </c>
      <c r="AH50">
        <v>0</v>
      </c>
      <c r="AI50">
        <v>50</v>
      </c>
      <c r="AJ50">
        <v>80.650000000000006</v>
      </c>
      <c r="AK50">
        <v>1.37</v>
      </c>
      <c r="AL50">
        <v>11.52</v>
      </c>
      <c r="AM50">
        <v>6.72</v>
      </c>
      <c r="AN50">
        <v>100</v>
      </c>
      <c r="AO50">
        <v>20.16</v>
      </c>
      <c r="AP50">
        <v>8.16</v>
      </c>
      <c r="AQ50">
        <v>0</v>
      </c>
      <c r="AR50">
        <v>0</v>
      </c>
      <c r="AS50">
        <v>0</v>
      </c>
      <c r="AT50">
        <v>0</v>
      </c>
      <c r="AU50">
        <v>18.239999999999998</v>
      </c>
      <c r="AV50">
        <v>5.76</v>
      </c>
      <c r="AW50">
        <v>0</v>
      </c>
      <c r="AX50">
        <v>48</v>
      </c>
    </row>
    <row r="51" spans="1:50">
      <c r="A51" t="s">
        <v>367</v>
      </c>
      <c r="G51" t="s">
        <v>93</v>
      </c>
      <c r="H51" s="73">
        <v>0.86</v>
      </c>
      <c r="I51" s="46">
        <v>0</v>
      </c>
      <c r="J51" s="46">
        <v>1.29</v>
      </c>
      <c r="K51" s="46">
        <v>160.79999999999998</v>
      </c>
      <c r="L51" s="46">
        <v>12.1</v>
      </c>
      <c r="M51" s="74">
        <v>0</v>
      </c>
      <c r="N51" s="73">
        <v>239.13</v>
      </c>
      <c r="O51" s="46">
        <v>150</v>
      </c>
      <c r="P51" s="46">
        <v>0</v>
      </c>
      <c r="Q51" s="46">
        <v>0</v>
      </c>
      <c r="R51" s="46">
        <v>0</v>
      </c>
      <c r="S51" s="74">
        <v>0</v>
      </c>
      <c r="W51">
        <v>6.34</v>
      </c>
      <c r="X51">
        <v>5.76</v>
      </c>
      <c r="Y51">
        <v>0.86</v>
      </c>
      <c r="Z51">
        <v>158.47999999999999</v>
      </c>
      <c r="AA51">
        <v>5.76</v>
      </c>
      <c r="AB51">
        <v>9.6</v>
      </c>
      <c r="AC51">
        <v>0</v>
      </c>
      <c r="AD51">
        <v>0</v>
      </c>
      <c r="AE51">
        <v>0</v>
      </c>
      <c r="AF51">
        <v>3.84</v>
      </c>
      <c r="AG51">
        <v>23.04</v>
      </c>
      <c r="AH51">
        <v>0</v>
      </c>
      <c r="AI51">
        <v>50</v>
      </c>
      <c r="AJ51">
        <v>80.650000000000006</v>
      </c>
      <c r="AK51">
        <v>1.29</v>
      </c>
      <c r="AL51">
        <v>11.52</v>
      </c>
      <c r="AM51">
        <v>6.72</v>
      </c>
      <c r="AN51">
        <v>100</v>
      </c>
      <c r="AO51">
        <v>20.16</v>
      </c>
      <c r="AP51">
        <v>8.16</v>
      </c>
      <c r="AQ51">
        <v>0</v>
      </c>
      <c r="AR51">
        <v>0</v>
      </c>
      <c r="AS51">
        <v>0</v>
      </c>
      <c r="AT51">
        <v>0</v>
      </c>
      <c r="AU51">
        <v>18.239999999999998</v>
      </c>
      <c r="AV51">
        <v>5.76</v>
      </c>
      <c r="AW51">
        <v>0</v>
      </c>
      <c r="AX51">
        <v>48</v>
      </c>
    </row>
    <row r="52" spans="1:50">
      <c r="A52" t="s">
        <v>368</v>
      </c>
      <c r="G52" t="s">
        <v>94</v>
      </c>
      <c r="H52" s="73">
        <v>0.86</v>
      </c>
      <c r="I52" s="46">
        <v>0</v>
      </c>
      <c r="J52" s="46">
        <v>1.29</v>
      </c>
      <c r="K52" s="46">
        <v>160.79999999999998</v>
      </c>
      <c r="L52" s="46">
        <v>12.19</v>
      </c>
      <c r="M52" s="74">
        <v>0</v>
      </c>
      <c r="N52" s="73">
        <v>239.13</v>
      </c>
      <c r="O52" s="46">
        <v>150</v>
      </c>
      <c r="P52" s="46">
        <v>0</v>
      </c>
      <c r="Q52" s="46">
        <v>0</v>
      </c>
      <c r="R52" s="46">
        <v>0</v>
      </c>
      <c r="S52" s="74">
        <v>0</v>
      </c>
      <c r="W52">
        <v>6.43</v>
      </c>
      <c r="X52">
        <v>5.76</v>
      </c>
      <c r="Y52">
        <v>0.86</v>
      </c>
      <c r="Z52">
        <v>158.47999999999999</v>
      </c>
      <c r="AA52">
        <v>5.76</v>
      </c>
      <c r="AB52">
        <v>9.6</v>
      </c>
      <c r="AC52">
        <v>0</v>
      </c>
      <c r="AD52">
        <v>0</v>
      </c>
      <c r="AE52">
        <v>0</v>
      </c>
      <c r="AF52">
        <v>3.84</v>
      </c>
      <c r="AG52">
        <v>23.04</v>
      </c>
      <c r="AH52">
        <v>0</v>
      </c>
      <c r="AI52">
        <v>50</v>
      </c>
      <c r="AJ52">
        <v>80.650000000000006</v>
      </c>
      <c r="AK52">
        <v>1.29</v>
      </c>
      <c r="AL52">
        <v>11.52</v>
      </c>
      <c r="AM52">
        <v>6.72</v>
      </c>
      <c r="AN52">
        <v>100</v>
      </c>
      <c r="AO52">
        <v>20.16</v>
      </c>
      <c r="AP52">
        <v>8.16</v>
      </c>
      <c r="AQ52">
        <v>0</v>
      </c>
      <c r="AR52">
        <v>0</v>
      </c>
      <c r="AS52">
        <v>0</v>
      </c>
      <c r="AT52">
        <v>0</v>
      </c>
      <c r="AU52">
        <v>18.239999999999998</v>
      </c>
      <c r="AV52">
        <v>5.76</v>
      </c>
      <c r="AW52">
        <v>0</v>
      </c>
      <c r="AX52">
        <v>48</v>
      </c>
    </row>
    <row r="53" spans="1:50">
      <c r="A53" t="s">
        <v>400</v>
      </c>
      <c r="G53" t="s">
        <v>95</v>
      </c>
      <c r="H53" s="73">
        <v>0.86</v>
      </c>
      <c r="I53" s="46">
        <v>0</v>
      </c>
      <c r="J53" s="46">
        <v>1.29</v>
      </c>
      <c r="K53" s="46">
        <v>160.79999999999998</v>
      </c>
      <c r="L53" s="46">
        <v>12.34</v>
      </c>
      <c r="M53" s="74">
        <v>0</v>
      </c>
      <c r="N53" s="73">
        <v>239.13</v>
      </c>
      <c r="O53" s="46">
        <v>150</v>
      </c>
      <c r="P53" s="46">
        <v>0</v>
      </c>
      <c r="Q53" s="46">
        <v>0</v>
      </c>
      <c r="R53" s="46">
        <v>0</v>
      </c>
      <c r="S53" s="74">
        <v>0</v>
      </c>
      <c r="W53">
        <v>6.58</v>
      </c>
      <c r="X53">
        <v>5.76</v>
      </c>
      <c r="Y53">
        <v>0.86</v>
      </c>
      <c r="Z53">
        <v>158.47999999999999</v>
      </c>
      <c r="AA53">
        <v>5.76</v>
      </c>
      <c r="AB53">
        <v>9.6</v>
      </c>
      <c r="AC53">
        <v>0</v>
      </c>
      <c r="AD53">
        <v>0</v>
      </c>
      <c r="AE53">
        <v>0</v>
      </c>
      <c r="AF53">
        <v>3.84</v>
      </c>
      <c r="AG53">
        <v>23.04</v>
      </c>
      <c r="AH53">
        <v>0</v>
      </c>
      <c r="AI53">
        <v>50</v>
      </c>
      <c r="AJ53">
        <v>80.650000000000006</v>
      </c>
      <c r="AK53">
        <v>1.29</v>
      </c>
      <c r="AL53">
        <v>11.52</v>
      </c>
      <c r="AM53">
        <v>6.72</v>
      </c>
      <c r="AN53">
        <v>100</v>
      </c>
      <c r="AO53">
        <v>20.16</v>
      </c>
      <c r="AP53">
        <v>8.16</v>
      </c>
      <c r="AQ53">
        <v>0</v>
      </c>
      <c r="AR53">
        <v>0</v>
      </c>
      <c r="AS53">
        <v>0</v>
      </c>
      <c r="AT53">
        <v>0</v>
      </c>
      <c r="AU53">
        <v>18.239999999999998</v>
      </c>
      <c r="AV53">
        <v>5.76</v>
      </c>
      <c r="AW53">
        <v>0</v>
      </c>
      <c r="AX53">
        <v>48</v>
      </c>
    </row>
    <row r="54" spans="1:50">
      <c r="A54" t="s">
        <v>399</v>
      </c>
      <c r="G54" t="s">
        <v>96</v>
      </c>
      <c r="H54" s="73">
        <v>0.86</v>
      </c>
      <c r="I54" s="46">
        <v>0</v>
      </c>
      <c r="J54" s="46">
        <v>1.29</v>
      </c>
      <c r="K54" s="46">
        <v>160.79999999999998</v>
      </c>
      <c r="L54" s="46">
        <v>12.5</v>
      </c>
      <c r="M54" s="74">
        <v>0</v>
      </c>
      <c r="N54" s="73">
        <v>239.13</v>
      </c>
      <c r="O54" s="46">
        <v>150</v>
      </c>
      <c r="P54" s="46">
        <v>0</v>
      </c>
      <c r="Q54" s="46">
        <v>0</v>
      </c>
      <c r="R54" s="46">
        <v>0</v>
      </c>
      <c r="S54" s="74">
        <v>0</v>
      </c>
      <c r="W54">
        <v>6.74</v>
      </c>
      <c r="X54">
        <v>5.76</v>
      </c>
      <c r="Y54">
        <v>0.86</v>
      </c>
      <c r="Z54">
        <v>158.47999999999999</v>
      </c>
      <c r="AA54">
        <v>5.76</v>
      </c>
      <c r="AB54">
        <v>9.6</v>
      </c>
      <c r="AC54">
        <v>0</v>
      </c>
      <c r="AD54">
        <v>0</v>
      </c>
      <c r="AE54">
        <v>0</v>
      </c>
      <c r="AF54">
        <v>3.84</v>
      </c>
      <c r="AG54">
        <v>23.04</v>
      </c>
      <c r="AH54">
        <v>0</v>
      </c>
      <c r="AI54">
        <v>50</v>
      </c>
      <c r="AJ54">
        <v>80.650000000000006</v>
      </c>
      <c r="AK54">
        <v>1.29</v>
      </c>
      <c r="AL54">
        <v>11.52</v>
      </c>
      <c r="AM54">
        <v>6.72</v>
      </c>
      <c r="AN54">
        <v>100</v>
      </c>
      <c r="AO54">
        <v>20.16</v>
      </c>
      <c r="AP54">
        <v>8.16</v>
      </c>
      <c r="AQ54">
        <v>0</v>
      </c>
      <c r="AR54">
        <v>0</v>
      </c>
      <c r="AS54">
        <v>0</v>
      </c>
      <c r="AT54">
        <v>0</v>
      </c>
      <c r="AU54">
        <v>18.239999999999998</v>
      </c>
      <c r="AV54">
        <v>5.76</v>
      </c>
      <c r="AW54">
        <v>0</v>
      </c>
      <c r="AX54">
        <v>48</v>
      </c>
    </row>
    <row r="55" spans="1:50">
      <c r="A55" t="s">
        <v>401</v>
      </c>
      <c r="G55" t="s">
        <v>97</v>
      </c>
      <c r="H55" s="73">
        <v>0.77</v>
      </c>
      <c r="I55" s="46">
        <v>0</v>
      </c>
      <c r="J55" s="46">
        <v>1.37</v>
      </c>
      <c r="K55" s="46">
        <v>160.79999999999998</v>
      </c>
      <c r="L55" s="46">
        <v>13.059999999999999</v>
      </c>
      <c r="M55" s="74">
        <v>0</v>
      </c>
      <c r="N55" s="73">
        <v>239.13</v>
      </c>
      <c r="O55" s="46">
        <v>150</v>
      </c>
      <c r="P55" s="46">
        <v>0</v>
      </c>
      <c r="Q55" s="46">
        <v>0</v>
      </c>
      <c r="R55" s="46">
        <v>0</v>
      </c>
      <c r="S55" s="74">
        <v>0</v>
      </c>
      <c r="W55">
        <v>7.3</v>
      </c>
      <c r="X55">
        <v>5.76</v>
      </c>
      <c r="Y55">
        <v>0.77</v>
      </c>
      <c r="Z55">
        <v>158.47999999999999</v>
      </c>
      <c r="AA55">
        <v>5.76</v>
      </c>
      <c r="AB55">
        <v>9.6</v>
      </c>
      <c r="AC55">
        <v>0</v>
      </c>
      <c r="AD55">
        <v>0</v>
      </c>
      <c r="AE55">
        <v>0</v>
      </c>
      <c r="AF55">
        <v>3.84</v>
      </c>
      <c r="AG55">
        <v>23.04</v>
      </c>
      <c r="AH55">
        <v>0</v>
      </c>
      <c r="AI55">
        <v>50</v>
      </c>
      <c r="AJ55">
        <v>80.650000000000006</v>
      </c>
      <c r="AK55">
        <v>1.37</v>
      </c>
      <c r="AL55">
        <v>11.52</v>
      </c>
      <c r="AM55">
        <v>6.72</v>
      </c>
      <c r="AN55">
        <v>100</v>
      </c>
      <c r="AO55">
        <v>20.16</v>
      </c>
      <c r="AP55">
        <v>8.16</v>
      </c>
      <c r="AQ55">
        <v>0</v>
      </c>
      <c r="AR55">
        <v>0</v>
      </c>
      <c r="AS55">
        <v>0</v>
      </c>
      <c r="AT55">
        <v>0</v>
      </c>
      <c r="AU55">
        <v>18.239999999999998</v>
      </c>
      <c r="AV55">
        <v>5.76</v>
      </c>
      <c r="AW55">
        <v>0</v>
      </c>
      <c r="AX55">
        <v>48</v>
      </c>
    </row>
    <row r="56" spans="1:50">
      <c r="A56" t="s">
        <v>401</v>
      </c>
      <c r="G56" t="s">
        <v>98</v>
      </c>
      <c r="H56" s="73">
        <v>0.77</v>
      </c>
      <c r="I56" s="46">
        <v>0</v>
      </c>
      <c r="J56" s="46">
        <v>1.37</v>
      </c>
      <c r="K56" s="46">
        <v>160.79999999999998</v>
      </c>
      <c r="L56" s="46">
        <v>12.58</v>
      </c>
      <c r="M56" s="74">
        <v>0</v>
      </c>
      <c r="N56" s="73">
        <v>239.13</v>
      </c>
      <c r="O56" s="46">
        <v>150</v>
      </c>
      <c r="P56" s="46">
        <v>0</v>
      </c>
      <c r="Q56" s="46">
        <v>0</v>
      </c>
      <c r="R56" s="46">
        <v>0</v>
      </c>
      <c r="S56" s="74">
        <v>0</v>
      </c>
      <c r="W56">
        <v>6.82</v>
      </c>
      <c r="X56">
        <v>5.76</v>
      </c>
      <c r="Y56">
        <v>0.77</v>
      </c>
      <c r="Z56">
        <v>158.47999999999999</v>
      </c>
      <c r="AA56">
        <v>5.76</v>
      </c>
      <c r="AB56">
        <v>9.6</v>
      </c>
      <c r="AC56">
        <v>0</v>
      </c>
      <c r="AD56">
        <v>0</v>
      </c>
      <c r="AE56">
        <v>0</v>
      </c>
      <c r="AF56">
        <v>3.84</v>
      </c>
      <c r="AG56">
        <v>23.04</v>
      </c>
      <c r="AH56">
        <v>0</v>
      </c>
      <c r="AI56">
        <v>50</v>
      </c>
      <c r="AJ56">
        <v>80.650000000000006</v>
      </c>
      <c r="AK56">
        <v>1.37</v>
      </c>
      <c r="AL56">
        <v>11.52</v>
      </c>
      <c r="AM56">
        <v>6.72</v>
      </c>
      <c r="AN56">
        <v>100</v>
      </c>
      <c r="AO56">
        <v>20.16</v>
      </c>
      <c r="AP56">
        <v>8.16</v>
      </c>
      <c r="AQ56">
        <v>0</v>
      </c>
      <c r="AR56">
        <v>0</v>
      </c>
      <c r="AS56">
        <v>0</v>
      </c>
      <c r="AT56">
        <v>0</v>
      </c>
      <c r="AU56">
        <v>18.239999999999998</v>
      </c>
      <c r="AV56">
        <v>5.76</v>
      </c>
      <c r="AW56">
        <v>0</v>
      </c>
      <c r="AX56">
        <v>48</v>
      </c>
    </row>
    <row r="57" spans="1:50">
      <c r="G57" t="s">
        <v>99</v>
      </c>
      <c r="H57" s="73">
        <v>0.77</v>
      </c>
      <c r="I57" s="46">
        <v>0</v>
      </c>
      <c r="J57" s="46">
        <v>1.37</v>
      </c>
      <c r="K57" s="46">
        <v>160.79999999999998</v>
      </c>
      <c r="L57" s="46">
        <v>12.3</v>
      </c>
      <c r="M57" s="74">
        <v>0</v>
      </c>
      <c r="N57" s="73">
        <v>239.13</v>
      </c>
      <c r="O57" s="46">
        <v>150</v>
      </c>
      <c r="P57" s="46">
        <v>0</v>
      </c>
      <c r="Q57" s="46">
        <v>0</v>
      </c>
      <c r="R57" s="46">
        <v>0</v>
      </c>
      <c r="S57" s="74">
        <v>0</v>
      </c>
      <c r="W57">
        <v>6.54</v>
      </c>
      <c r="X57">
        <v>5.76</v>
      </c>
      <c r="Y57">
        <v>0.77</v>
      </c>
      <c r="Z57">
        <v>158.47999999999999</v>
      </c>
      <c r="AA57">
        <v>5.76</v>
      </c>
      <c r="AB57">
        <v>9.6</v>
      </c>
      <c r="AC57">
        <v>0</v>
      </c>
      <c r="AD57">
        <v>0</v>
      </c>
      <c r="AE57">
        <v>0</v>
      </c>
      <c r="AF57">
        <v>3.84</v>
      </c>
      <c r="AG57">
        <v>23.04</v>
      </c>
      <c r="AH57">
        <v>0</v>
      </c>
      <c r="AI57">
        <v>50</v>
      </c>
      <c r="AJ57">
        <v>80.650000000000006</v>
      </c>
      <c r="AK57">
        <v>1.37</v>
      </c>
      <c r="AL57">
        <v>11.52</v>
      </c>
      <c r="AM57">
        <v>6.72</v>
      </c>
      <c r="AN57">
        <v>100</v>
      </c>
      <c r="AO57">
        <v>20.16</v>
      </c>
      <c r="AP57">
        <v>8.16</v>
      </c>
      <c r="AQ57">
        <v>0</v>
      </c>
      <c r="AR57">
        <v>0</v>
      </c>
      <c r="AS57">
        <v>0</v>
      </c>
      <c r="AT57">
        <v>0</v>
      </c>
      <c r="AU57">
        <v>18.239999999999998</v>
      </c>
      <c r="AV57">
        <v>5.76</v>
      </c>
      <c r="AW57">
        <v>0</v>
      </c>
      <c r="AX57">
        <v>48</v>
      </c>
    </row>
    <row r="58" spans="1:50">
      <c r="G58" t="s">
        <v>100</v>
      </c>
      <c r="H58" s="73">
        <v>0.77</v>
      </c>
      <c r="I58" s="46">
        <v>0</v>
      </c>
      <c r="J58" s="46">
        <v>1.37</v>
      </c>
      <c r="K58" s="46">
        <v>160.79999999999998</v>
      </c>
      <c r="L58" s="46">
        <v>12.05</v>
      </c>
      <c r="M58" s="74">
        <v>0</v>
      </c>
      <c r="N58" s="73">
        <v>239.13</v>
      </c>
      <c r="O58" s="46">
        <v>150</v>
      </c>
      <c r="P58" s="46">
        <v>0</v>
      </c>
      <c r="Q58" s="46">
        <v>0</v>
      </c>
      <c r="R58" s="46">
        <v>0</v>
      </c>
      <c r="S58" s="74">
        <v>0</v>
      </c>
      <c r="W58">
        <v>6.29</v>
      </c>
      <c r="X58">
        <v>5.76</v>
      </c>
      <c r="Y58">
        <v>0.77</v>
      </c>
      <c r="Z58">
        <v>158.47999999999999</v>
      </c>
      <c r="AA58">
        <v>5.76</v>
      </c>
      <c r="AB58">
        <v>9.6</v>
      </c>
      <c r="AC58">
        <v>0</v>
      </c>
      <c r="AD58">
        <v>0</v>
      </c>
      <c r="AE58">
        <v>0</v>
      </c>
      <c r="AF58">
        <v>3.84</v>
      </c>
      <c r="AG58">
        <v>23.04</v>
      </c>
      <c r="AH58">
        <v>0</v>
      </c>
      <c r="AI58">
        <v>50</v>
      </c>
      <c r="AJ58">
        <v>80.650000000000006</v>
      </c>
      <c r="AK58">
        <v>1.37</v>
      </c>
      <c r="AL58">
        <v>11.52</v>
      </c>
      <c r="AM58">
        <v>6.72</v>
      </c>
      <c r="AN58">
        <v>100</v>
      </c>
      <c r="AO58">
        <v>20.16</v>
      </c>
      <c r="AP58">
        <v>8.16</v>
      </c>
      <c r="AQ58">
        <v>0</v>
      </c>
      <c r="AR58">
        <v>0</v>
      </c>
      <c r="AS58">
        <v>0</v>
      </c>
      <c r="AT58">
        <v>0</v>
      </c>
      <c r="AU58">
        <v>18.239999999999998</v>
      </c>
      <c r="AV58">
        <v>5.76</v>
      </c>
      <c r="AW58">
        <v>0</v>
      </c>
      <c r="AX58">
        <v>48</v>
      </c>
    </row>
    <row r="59" spans="1:50">
      <c r="G59" t="s">
        <v>101</v>
      </c>
      <c r="H59" s="73">
        <v>0.77</v>
      </c>
      <c r="I59" s="46">
        <v>0</v>
      </c>
      <c r="J59" s="46">
        <v>1.37</v>
      </c>
      <c r="K59" s="46">
        <v>160.79999999999998</v>
      </c>
      <c r="L59" s="46">
        <v>11.809999999999999</v>
      </c>
      <c r="M59" s="74">
        <v>0</v>
      </c>
      <c r="N59" s="73">
        <v>239.13</v>
      </c>
      <c r="O59" s="46">
        <v>150</v>
      </c>
      <c r="P59" s="46">
        <v>0</v>
      </c>
      <c r="Q59" s="46">
        <v>0</v>
      </c>
      <c r="R59" s="46">
        <v>0</v>
      </c>
      <c r="S59" s="74">
        <v>0</v>
      </c>
      <c r="W59">
        <v>6.05</v>
      </c>
      <c r="X59">
        <v>5.76</v>
      </c>
      <c r="Y59">
        <v>0.77</v>
      </c>
      <c r="Z59">
        <v>158.47999999999999</v>
      </c>
      <c r="AA59">
        <v>5.76</v>
      </c>
      <c r="AB59">
        <v>9.6</v>
      </c>
      <c r="AC59">
        <v>0</v>
      </c>
      <c r="AD59">
        <v>0</v>
      </c>
      <c r="AE59">
        <v>0</v>
      </c>
      <c r="AF59">
        <v>3.84</v>
      </c>
      <c r="AG59">
        <v>23.04</v>
      </c>
      <c r="AH59">
        <v>0</v>
      </c>
      <c r="AI59">
        <v>50</v>
      </c>
      <c r="AJ59">
        <v>80.650000000000006</v>
      </c>
      <c r="AK59">
        <v>1.37</v>
      </c>
      <c r="AL59">
        <v>11.52</v>
      </c>
      <c r="AM59">
        <v>6.72</v>
      </c>
      <c r="AN59">
        <v>100</v>
      </c>
      <c r="AO59">
        <v>20.16</v>
      </c>
      <c r="AP59">
        <v>8.16</v>
      </c>
      <c r="AQ59">
        <v>0</v>
      </c>
      <c r="AR59">
        <v>0</v>
      </c>
      <c r="AS59">
        <v>0</v>
      </c>
      <c r="AT59">
        <v>0</v>
      </c>
      <c r="AU59">
        <v>18.239999999999998</v>
      </c>
      <c r="AV59">
        <v>5.76</v>
      </c>
      <c r="AW59">
        <v>0</v>
      </c>
      <c r="AX59">
        <v>48</v>
      </c>
    </row>
    <row r="60" spans="1:50">
      <c r="G60" t="s">
        <v>102</v>
      </c>
      <c r="H60" s="73">
        <v>0.77</v>
      </c>
      <c r="I60" s="46">
        <v>0</v>
      </c>
      <c r="J60" s="46">
        <v>1.37</v>
      </c>
      <c r="K60" s="46">
        <v>160.79999999999998</v>
      </c>
      <c r="L60" s="46">
        <v>11.620000000000001</v>
      </c>
      <c r="M60" s="74">
        <v>0</v>
      </c>
      <c r="N60" s="73">
        <v>239.13</v>
      </c>
      <c r="O60" s="46">
        <v>150</v>
      </c>
      <c r="P60" s="46">
        <v>0</v>
      </c>
      <c r="Q60" s="46">
        <v>0</v>
      </c>
      <c r="R60" s="46">
        <v>0</v>
      </c>
      <c r="S60" s="74">
        <v>0</v>
      </c>
      <c r="W60">
        <v>5.86</v>
      </c>
      <c r="X60">
        <v>5.76</v>
      </c>
      <c r="Y60">
        <v>0.77</v>
      </c>
      <c r="Z60">
        <v>158.47999999999999</v>
      </c>
      <c r="AA60">
        <v>5.76</v>
      </c>
      <c r="AB60">
        <v>9.6</v>
      </c>
      <c r="AC60">
        <v>0</v>
      </c>
      <c r="AD60">
        <v>0</v>
      </c>
      <c r="AE60">
        <v>0</v>
      </c>
      <c r="AF60">
        <v>3.84</v>
      </c>
      <c r="AG60">
        <v>23.04</v>
      </c>
      <c r="AH60">
        <v>0</v>
      </c>
      <c r="AI60">
        <v>50</v>
      </c>
      <c r="AJ60">
        <v>80.650000000000006</v>
      </c>
      <c r="AK60">
        <v>1.37</v>
      </c>
      <c r="AL60">
        <v>11.52</v>
      </c>
      <c r="AM60">
        <v>6.72</v>
      </c>
      <c r="AN60">
        <v>100</v>
      </c>
      <c r="AO60">
        <v>20.16</v>
      </c>
      <c r="AP60">
        <v>8.16</v>
      </c>
      <c r="AQ60">
        <v>0</v>
      </c>
      <c r="AR60">
        <v>0</v>
      </c>
      <c r="AS60">
        <v>0</v>
      </c>
      <c r="AT60">
        <v>0</v>
      </c>
      <c r="AU60">
        <v>18.239999999999998</v>
      </c>
      <c r="AV60">
        <v>5.76</v>
      </c>
      <c r="AW60">
        <v>0</v>
      </c>
      <c r="AX60">
        <v>48</v>
      </c>
    </row>
    <row r="61" spans="1:50">
      <c r="G61" t="s">
        <v>103</v>
      </c>
      <c r="H61" s="73">
        <v>0.77</v>
      </c>
      <c r="I61" s="46">
        <v>0</v>
      </c>
      <c r="J61" s="46">
        <v>1.37</v>
      </c>
      <c r="K61" s="46">
        <v>160.79999999999998</v>
      </c>
      <c r="L61" s="46">
        <v>11.29</v>
      </c>
      <c r="M61" s="74">
        <v>0</v>
      </c>
      <c r="N61" s="73">
        <v>239.13</v>
      </c>
      <c r="O61" s="46">
        <v>150</v>
      </c>
      <c r="P61" s="46">
        <v>0</v>
      </c>
      <c r="Q61" s="46">
        <v>0</v>
      </c>
      <c r="R61" s="46">
        <v>0</v>
      </c>
      <c r="S61" s="74">
        <v>0</v>
      </c>
      <c r="W61">
        <v>5.53</v>
      </c>
      <c r="X61">
        <v>5.76</v>
      </c>
      <c r="Y61">
        <v>0.77</v>
      </c>
      <c r="Z61">
        <v>158.47999999999999</v>
      </c>
      <c r="AA61">
        <v>5.76</v>
      </c>
      <c r="AB61">
        <v>9.6</v>
      </c>
      <c r="AC61">
        <v>0</v>
      </c>
      <c r="AD61">
        <v>0</v>
      </c>
      <c r="AE61">
        <v>0</v>
      </c>
      <c r="AF61">
        <v>3.84</v>
      </c>
      <c r="AG61">
        <v>23.04</v>
      </c>
      <c r="AH61">
        <v>0</v>
      </c>
      <c r="AI61">
        <v>50</v>
      </c>
      <c r="AJ61">
        <v>80.650000000000006</v>
      </c>
      <c r="AK61">
        <v>1.37</v>
      </c>
      <c r="AL61">
        <v>11.52</v>
      </c>
      <c r="AM61">
        <v>6.72</v>
      </c>
      <c r="AN61">
        <v>100</v>
      </c>
      <c r="AO61">
        <v>20.16</v>
      </c>
      <c r="AP61">
        <v>8.16</v>
      </c>
      <c r="AQ61">
        <v>0</v>
      </c>
      <c r="AR61">
        <v>0</v>
      </c>
      <c r="AS61">
        <v>0</v>
      </c>
      <c r="AT61">
        <v>0</v>
      </c>
      <c r="AU61">
        <v>18.239999999999998</v>
      </c>
      <c r="AV61">
        <v>5.76</v>
      </c>
      <c r="AW61">
        <v>0</v>
      </c>
      <c r="AX61">
        <v>48</v>
      </c>
    </row>
    <row r="62" spans="1:50">
      <c r="G62" t="s">
        <v>104</v>
      </c>
      <c r="H62" s="73">
        <v>0.77</v>
      </c>
      <c r="I62" s="46">
        <v>0</v>
      </c>
      <c r="J62" s="46">
        <v>1.37</v>
      </c>
      <c r="K62" s="46">
        <v>160.79999999999998</v>
      </c>
      <c r="L62" s="46">
        <v>10.86</v>
      </c>
      <c r="M62" s="74">
        <v>0</v>
      </c>
      <c r="N62" s="73">
        <v>239.13</v>
      </c>
      <c r="O62" s="46">
        <v>150</v>
      </c>
      <c r="P62" s="46">
        <v>0</v>
      </c>
      <c r="Q62" s="46">
        <v>0</v>
      </c>
      <c r="R62" s="46">
        <v>0</v>
      </c>
      <c r="S62" s="74">
        <v>0</v>
      </c>
      <c r="W62">
        <v>5.0999999999999996</v>
      </c>
      <c r="X62">
        <v>5.76</v>
      </c>
      <c r="Y62">
        <v>0.77</v>
      </c>
      <c r="Z62">
        <v>158.47999999999999</v>
      </c>
      <c r="AA62">
        <v>5.76</v>
      </c>
      <c r="AB62">
        <v>9.6</v>
      </c>
      <c r="AC62">
        <v>0</v>
      </c>
      <c r="AD62">
        <v>0</v>
      </c>
      <c r="AE62">
        <v>0</v>
      </c>
      <c r="AF62">
        <v>3.84</v>
      </c>
      <c r="AG62">
        <v>23.04</v>
      </c>
      <c r="AH62">
        <v>0</v>
      </c>
      <c r="AI62">
        <v>50</v>
      </c>
      <c r="AJ62">
        <v>80.650000000000006</v>
      </c>
      <c r="AK62">
        <v>1.37</v>
      </c>
      <c r="AL62">
        <v>11.52</v>
      </c>
      <c r="AM62">
        <v>6.72</v>
      </c>
      <c r="AN62">
        <v>100</v>
      </c>
      <c r="AO62">
        <v>20.16</v>
      </c>
      <c r="AP62">
        <v>8.16</v>
      </c>
      <c r="AQ62">
        <v>0</v>
      </c>
      <c r="AR62">
        <v>0</v>
      </c>
      <c r="AS62">
        <v>0</v>
      </c>
      <c r="AT62">
        <v>0</v>
      </c>
      <c r="AU62">
        <v>18.239999999999998</v>
      </c>
      <c r="AV62">
        <v>5.76</v>
      </c>
      <c r="AW62">
        <v>0</v>
      </c>
      <c r="AX62">
        <v>48</v>
      </c>
    </row>
    <row r="63" spans="1:50">
      <c r="G63" t="s">
        <v>105</v>
      </c>
      <c r="H63" s="73">
        <v>0.67</v>
      </c>
      <c r="I63" s="46">
        <v>0</v>
      </c>
      <c r="J63" s="46">
        <v>1.37</v>
      </c>
      <c r="K63" s="46">
        <v>160.79999999999998</v>
      </c>
      <c r="L63" s="46">
        <v>10.51</v>
      </c>
      <c r="M63" s="74">
        <v>0</v>
      </c>
      <c r="N63" s="73">
        <v>239.13</v>
      </c>
      <c r="O63" s="46">
        <v>150</v>
      </c>
      <c r="P63" s="46">
        <v>0</v>
      </c>
      <c r="Q63" s="46">
        <v>0</v>
      </c>
      <c r="R63" s="46">
        <v>0</v>
      </c>
      <c r="S63" s="74">
        <v>0</v>
      </c>
      <c r="W63">
        <v>4.75</v>
      </c>
      <c r="X63">
        <v>5.76</v>
      </c>
      <c r="Y63">
        <v>0.67</v>
      </c>
      <c r="Z63">
        <v>158.47999999999999</v>
      </c>
      <c r="AA63">
        <v>5.76</v>
      </c>
      <c r="AB63">
        <v>9.6</v>
      </c>
      <c r="AC63">
        <v>0</v>
      </c>
      <c r="AD63">
        <v>0</v>
      </c>
      <c r="AE63">
        <v>0</v>
      </c>
      <c r="AF63">
        <v>3.84</v>
      </c>
      <c r="AG63">
        <v>23.04</v>
      </c>
      <c r="AH63">
        <v>0</v>
      </c>
      <c r="AI63">
        <v>50</v>
      </c>
      <c r="AJ63">
        <v>80.650000000000006</v>
      </c>
      <c r="AK63">
        <v>1.37</v>
      </c>
      <c r="AL63">
        <v>11.52</v>
      </c>
      <c r="AM63">
        <v>6.72</v>
      </c>
      <c r="AN63">
        <v>100</v>
      </c>
      <c r="AO63">
        <v>20.16</v>
      </c>
      <c r="AP63">
        <v>8.16</v>
      </c>
      <c r="AQ63">
        <v>0</v>
      </c>
      <c r="AR63">
        <v>0</v>
      </c>
      <c r="AS63">
        <v>0</v>
      </c>
      <c r="AT63">
        <v>0</v>
      </c>
      <c r="AU63">
        <v>18.239999999999998</v>
      </c>
      <c r="AV63">
        <v>5.76</v>
      </c>
      <c r="AW63">
        <v>0</v>
      </c>
      <c r="AX63">
        <v>48</v>
      </c>
    </row>
    <row r="64" spans="1:50">
      <c r="G64" t="s">
        <v>106</v>
      </c>
      <c r="H64" s="73">
        <v>0.67</v>
      </c>
      <c r="I64" s="46">
        <v>0</v>
      </c>
      <c r="J64" s="46">
        <v>1.37</v>
      </c>
      <c r="K64" s="46">
        <v>160.79999999999998</v>
      </c>
      <c r="L64" s="46">
        <v>10.02</v>
      </c>
      <c r="M64" s="74">
        <v>0</v>
      </c>
      <c r="N64" s="73">
        <v>239.13</v>
      </c>
      <c r="O64" s="46">
        <v>150</v>
      </c>
      <c r="P64" s="46">
        <v>0</v>
      </c>
      <c r="Q64" s="46">
        <v>0</v>
      </c>
      <c r="R64" s="46">
        <v>0</v>
      </c>
      <c r="S64" s="74">
        <v>0</v>
      </c>
      <c r="W64">
        <v>4.26</v>
      </c>
      <c r="X64">
        <v>5.76</v>
      </c>
      <c r="Y64">
        <v>0.67</v>
      </c>
      <c r="Z64">
        <v>158.47999999999999</v>
      </c>
      <c r="AA64">
        <v>5.76</v>
      </c>
      <c r="AB64">
        <v>9.6</v>
      </c>
      <c r="AC64">
        <v>0</v>
      </c>
      <c r="AD64">
        <v>0</v>
      </c>
      <c r="AE64">
        <v>0</v>
      </c>
      <c r="AF64">
        <v>3.84</v>
      </c>
      <c r="AG64">
        <v>23.04</v>
      </c>
      <c r="AH64">
        <v>0</v>
      </c>
      <c r="AI64">
        <v>50</v>
      </c>
      <c r="AJ64">
        <v>80.650000000000006</v>
      </c>
      <c r="AK64">
        <v>1.37</v>
      </c>
      <c r="AL64">
        <v>11.52</v>
      </c>
      <c r="AM64">
        <v>6.72</v>
      </c>
      <c r="AN64">
        <v>100</v>
      </c>
      <c r="AO64">
        <v>20.16</v>
      </c>
      <c r="AP64">
        <v>8.16</v>
      </c>
      <c r="AQ64">
        <v>0</v>
      </c>
      <c r="AR64">
        <v>0</v>
      </c>
      <c r="AS64">
        <v>0</v>
      </c>
      <c r="AT64">
        <v>0</v>
      </c>
      <c r="AU64">
        <v>18.239999999999998</v>
      </c>
      <c r="AV64">
        <v>5.76</v>
      </c>
      <c r="AW64">
        <v>0</v>
      </c>
      <c r="AX64">
        <v>48</v>
      </c>
    </row>
    <row r="65" spans="7:50">
      <c r="G65" t="s">
        <v>107</v>
      </c>
      <c r="H65" s="73">
        <v>0.67</v>
      </c>
      <c r="I65" s="46">
        <v>0</v>
      </c>
      <c r="J65" s="46">
        <v>1.37</v>
      </c>
      <c r="K65" s="46">
        <v>160.79999999999998</v>
      </c>
      <c r="L65" s="46">
        <v>9.57</v>
      </c>
      <c r="M65" s="74">
        <v>0</v>
      </c>
      <c r="N65" s="73">
        <v>239.13</v>
      </c>
      <c r="O65" s="46">
        <v>150</v>
      </c>
      <c r="P65" s="46">
        <v>0</v>
      </c>
      <c r="Q65" s="46">
        <v>0</v>
      </c>
      <c r="R65" s="46">
        <v>0</v>
      </c>
      <c r="S65" s="74">
        <v>0</v>
      </c>
      <c r="W65">
        <v>3.81</v>
      </c>
      <c r="X65">
        <v>5.76</v>
      </c>
      <c r="Y65">
        <v>0.67</v>
      </c>
      <c r="Z65">
        <v>158.47999999999999</v>
      </c>
      <c r="AA65">
        <v>5.76</v>
      </c>
      <c r="AB65">
        <v>9.6</v>
      </c>
      <c r="AC65">
        <v>0</v>
      </c>
      <c r="AD65">
        <v>0</v>
      </c>
      <c r="AE65">
        <v>0</v>
      </c>
      <c r="AF65">
        <v>3.84</v>
      </c>
      <c r="AG65">
        <v>23.04</v>
      </c>
      <c r="AH65">
        <v>0</v>
      </c>
      <c r="AI65">
        <v>50</v>
      </c>
      <c r="AJ65">
        <v>80.650000000000006</v>
      </c>
      <c r="AK65">
        <v>1.37</v>
      </c>
      <c r="AL65">
        <v>11.52</v>
      </c>
      <c r="AM65">
        <v>6.72</v>
      </c>
      <c r="AN65">
        <v>100</v>
      </c>
      <c r="AO65">
        <v>20.16</v>
      </c>
      <c r="AP65">
        <v>8.16</v>
      </c>
      <c r="AQ65">
        <v>0</v>
      </c>
      <c r="AR65">
        <v>0</v>
      </c>
      <c r="AS65">
        <v>0</v>
      </c>
      <c r="AT65">
        <v>0</v>
      </c>
      <c r="AU65">
        <v>18.239999999999998</v>
      </c>
      <c r="AV65">
        <v>5.76</v>
      </c>
      <c r="AW65">
        <v>0</v>
      </c>
      <c r="AX65">
        <v>48</v>
      </c>
    </row>
    <row r="66" spans="7:50">
      <c r="G66" t="s">
        <v>108</v>
      </c>
      <c r="H66" s="73">
        <v>0.67</v>
      </c>
      <c r="I66" s="46">
        <v>0</v>
      </c>
      <c r="J66" s="46">
        <v>1.37</v>
      </c>
      <c r="K66" s="46">
        <v>160.79999999999998</v>
      </c>
      <c r="L66" s="46">
        <v>9.0399999999999991</v>
      </c>
      <c r="M66" s="74">
        <v>0</v>
      </c>
      <c r="N66" s="73">
        <v>239.13</v>
      </c>
      <c r="O66" s="46">
        <v>150</v>
      </c>
      <c r="P66" s="46">
        <v>0</v>
      </c>
      <c r="Q66" s="46">
        <v>0</v>
      </c>
      <c r="R66" s="46">
        <v>0</v>
      </c>
      <c r="S66" s="74">
        <v>0</v>
      </c>
      <c r="W66">
        <v>3.28</v>
      </c>
      <c r="X66">
        <v>5.76</v>
      </c>
      <c r="Y66">
        <v>0.67</v>
      </c>
      <c r="Z66">
        <v>158.47999999999999</v>
      </c>
      <c r="AA66">
        <v>5.76</v>
      </c>
      <c r="AB66">
        <v>9.6</v>
      </c>
      <c r="AC66">
        <v>0</v>
      </c>
      <c r="AD66">
        <v>0</v>
      </c>
      <c r="AE66">
        <v>0</v>
      </c>
      <c r="AF66">
        <v>3.84</v>
      </c>
      <c r="AG66">
        <v>23.04</v>
      </c>
      <c r="AH66">
        <v>0</v>
      </c>
      <c r="AI66">
        <v>50</v>
      </c>
      <c r="AJ66">
        <v>80.650000000000006</v>
      </c>
      <c r="AK66">
        <v>1.37</v>
      </c>
      <c r="AL66">
        <v>11.52</v>
      </c>
      <c r="AM66">
        <v>6.72</v>
      </c>
      <c r="AN66">
        <v>100</v>
      </c>
      <c r="AO66">
        <v>20.16</v>
      </c>
      <c r="AP66">
        <v>8.16</v>
      </c>
      <c r="AQ66">
        <v>0</v>
      </c>
      <c r="AR66">
        <v>0</v>
      </c>
      <c r="AS66">
        <v>0</v>
      </c>
      <c r="AT66">
        <v>0</v>
      </c>
      <c r="AU66">
        <v>18.239999999999998</v>
      </c>
      <c r="AV66">
        <v>5.76</v>
      </c>
      <c r="AW66">
        <v>0</v>
      </c>
      <c r="AX66">
        <v>48</v>
      </c>
    </row>
    <row r="67" spans="7:50">
      <c r="G67" t="s">
        <v>109</v>
      </c>
      <c r="H67" s="73">
        <v>0.48</v>
      </c>
      <c r="I67" s="46">
        <v>0</v>
      </c>
      <c r="J67" s="46">
        <v>1.37</v>
      </c>
      <c r="K67" s="46">
        <v>160.79999999999998</v>
      </c>
      <c r="L67" s="46">
        <v>8.5500000000000007</v>
      </c>
      <c r="M67" s="74">
        <v>0</v>
      </c>
      <c r="N67" s="73">
        <v>239.13</v>
      </c>
      <c r="O67" s="46">
        <v>150</v>
      </c>
      <c r="P67" s="46">
        <v>0</v>
      </c>
      <c r="Q67" s="46">
        <v>0</v>
      </c>
      <c r="R67" s="46">
        <v>0</v>
      </c>
      <c r="S67" s="74">
        <v>0</v>
      </c>
      <c r="W67">
        <v>2.79</v>
      </c>
      <c r="X67">
        <v>5.76</v>
      </c>
      <c r="Y67">
        <v>0.48</v>
      </c>
      <c r="Z67">
        <v>158.47999999999999</v>
      </c>
      <c r="AA67">
        <v>5.76</v>
      </c>
      <c r="AB67">
        <v>9.6</v>
      </c>
      <c r="AC67">
        <v>0</v>
      </c>
      <c r="AD67">
        <v>0</v>
      </c>
      <c r="AE67">
        <v>0</v>
      </c>
      <c r="AF67">
        <v>3.84</v>
      </c>
      <c r="AG67">
        <v>23.04</v>
      </c>
      <c r="AH67">
        <v>0</v>
      </c>
      <c r="AI67">
        <v>50</v>
      </c>
      <c r="AJ67">
        <v>80.650000000000006</v>
      </c>
      <c r="AK67">
        <v>1.37</v>
      </c>
      <c r="AL67">
        <v>11.52</v>
      </c>
      <c r="AM67">
        <v>6.72</v>
      </c>
      <c r="AN67">
        <v>100</v>
      </c>
      <c r="AO67">
        <v>20.16</v>
      </c>
      <c r="AP67">
        <v>8.16</v>
      </c>
      <c r="AQ67">
        <v>0</v>
      </c>
      <c r="AR67">
        <v>0</v>
      </c>
      <c r="AS67">
        <v>0</v>
      </c>
      <c r="AT67">
        <v>0</v>
      </c>
      <c r="AU67">
        <v>18.239999999999998</v>
      </c>
      <c r="AV67">
        <v>5.76</v>
      </c>
      <c r="AW67">
        <v>0</v>
      </c>
      <c r="AX67">
        <v>48</v>
      </c>
    </row>
    <row r="68" spans="7:50">
      <c r="G68" t="s">
        <v>110</v>
      </c>
      <c r="H68" s="73">
        <v>0.48</v>
      </c>
      <c r="I68" s="46">
        <v>0</v>
      </c>
      <c r="J68" s="46">
        <v>1.37</v>
      </c>
      <c r="K68" s="46">
        <v>156.76999999999998</v>
      </c>
      <c r="L68" s="46">
        <v>8.0299999999999994</v>
      </c>
      <c r="M68" s="74">
        <v>0</v>
      </c>
      <c r="N68" s="73">
        <v>239.13</v>
      </c>
      <c r="O68" s="46">
        <v>150</v>
      </c>
      <c r="P68" s="46">
        <v>0</v>
      </c>
      <c r="Q68" s="46">
        <v>0</v>
      </c>
      <c r="R68" s="46">
        <v>0</v>
      </c>
      <c r="S68" s="74">
        <v>0</v>
      </c>
      <c r="W68">
        <v>2.27</v>
      </c>
      <c r="X68">
        <v>5.76</v>
      </c>
      <c r="Y68">
        <v>0.48</v>
      </c>
      <c r="Z68">
        <v>158.47999999999999</v>
      </c>
      <c r="AA68">
        <v>5.57</v>
      </c>
      <c r="AB68">
        <v>9.6</v>
      </c>
      <c r="AC68">
        <v>0</v>
      </c>
      <c r="AD68">
        <v>0</v>
      </c>
      <c r="AE68">
        <v>0</v>
      </c>
      <c r="AF68">
        <v>0</v>
      </c>
      <c r="AG68">
        <v>23.04</v>
      </c>
      <c r="AH68">
        <v>0</v>
      </c>
      <c r="AI68">
        <v>50</v>
      </c>
      <c r="AJ68">
        <v>80.650000000000006</v>
      </c>
      <c r="AK68">
        <v>1.37</v>
      </c>
      <c r="AL68">
        <v>11.52</v>
      </c>
      <c r="AM68">
        <v>6.72</v>
      </c>
      <c r="AN68">
        <v>100</v>
      </c>
      <c r="AO68">
        <v>20.16</v>
      </c>
      <c r="AP68">
        <v>8.16</v>
      </c>
      <c r="AQ68">
        <v>0</v>
      </c>
      <c r="AR68">
        <v>0</v>
      </c>
      <c r="AS68">
        <v>0</v>
      </c>
      <c r="AT68">
        <v>0</v>
      </c>
      <c r="AU68">
        <v>18.239999999999998</v>
      </c>
      <c r="AV68">
        <v>5.76</v>
      </c>
      <c r="AW68">
        <v>0</v>
      </c>
      <c r="AX68">
        <v>48</v>
      </c>
    </row>
    <row r="69" spans="7:50">
      <c r="G69" t="s">
        <v>111</v>
      </c>
      <c r="H69" s="73">
        <v>0.48</v>
      </c>
      <c r="I69" s="46">
        <v>0</v>
      </c>
      <c r="J69" s="46">
        <v>1.37</v>
      </c>
      <c r="K69" s="46">
        <v>145.91999999999999</v>
      </c>
      <c r="L69" s="46">
        <v>7.54</v>
      </c>
      <c r="M69" s="74">
        <v>0</v>
      </c>
      <c r="N69" s="73">
        <v>239.13</v>
      </c>
      <c r="O69" s="46">
        <v>150</v>
      </c>
      <c r="P69" s="46">
        <v>0</v>
      </c>
      <c r="Q69" s="46">
        <v>0</v>
      </c>
      <c r="R69" s="46">
        <v>0</v>
      </c>
      <c r="S69" s="74">
        <v>0</v>
      </c>
      <c r="W69">
        <v>1.78</v>
      </c>
      <c r="X69">
        <v>5.76</v>
      </c>
      <c r="Y69">
        <v>0.48</v>
      </c>
      <c r="Z69">
        <v>158.47999999999999</v>
      </c>
      <c r="AA69">
        <v>0</v>
      </c>
      <c r="AB69">
        <v>9.6</v>
      </c>
      <c r="AC69">
        <v>0</v>
      </c>
      <c r="AD69">
        <v>0</v>
      </c>
      <c r="AE69">
        <v>0</v>
      </c>
      <c r="AF69">
        <v>0</v>
      </c>
      <c r="AG69">
        <v>23.04</v>
      </c>
      <c r="AH69">
        <v>0</v>
      </c>
      <c r="AI69">
        <v>50</v>
      </c>
      <c r="AJ69">
        <v>80.650000000000006</v>
      </c>
      <c r="AK69">
        <v>1.37</v>
      </c>
      <c r="AL69">
        <v>11.52</v>
      </c>
      <c r="AM69">
        <v>6.72</v>
      </c>
      <c r="AN69">
        <v>100</v>
      </c>
      <c r="AO69">
        <v>14.88</v>
      </c>
      <c r="AP69">
        <v>8.16</v>
      </c>
      <c r="AQ69">
        <v>0</v>
      </c>
      <c r="AR69">
        <v>0</v>
      </c>
      <c r="AS69">
        <v>0</v>
      </c>
      <c r="AT69">
        <v>0</v>
      </c>
      <c r="AU69">
        <v>18.239999999999998</v>
      </c>
      <c r="AV69">
        <v>5.76</v>
      </c>
      <c r="AW69">
        <v>0</v>
      </c>
      <c r="AX69">
        <v>48</v>
      </c>
    </row>
    <row r="70" spans="7:50">
      <c r="G70" t="s">
        <v>112</v>
      </c>
      <c r="H70" s="73">
        <v>0.48</v>
      </c>
      <c r="I70" s="46">
        <v>0</v>
      </c>
      <c r="J70" s="46">
        <v>1.37</v>
      </c>
      <c r="K70" s="46">
        <v>136.13</v>
      </c>
      <c r="L70" s="46">
        <v>7.1099999999999994</v>
      </c>
      <c r="M70" s="74">
        <v>0</v>
      </c>
      <c r="N70" s="73">
        <v>239.13</v>
      </c>
      <c r="O70" s="46">
        <v>150</v>
      </c>
      <c r="P70" s="46">
        <v>0</v>
      </c>
      <c r="Q70" s="46">
        <v>0</v>
      </c>
      <c r="R70" s="46">
        <v>0</v>
      </c>
      <c r="S70" s="74">
        <v>0</v>
      </c>
      <c r="W70">
        <v>1.35</v>
      </c>
      <c r="X70">
        <v>5.76</v>
      </c>
      <c r="Y70">
        <v>0.48</v>
      </c>
      <c r="Z70">
        <v>158.47999999999999</v>
      </c>
      <c r="AA70">
        <v>0</v>
      </c>
      <c r="AB70">
        <v>9.6</v>
      </c>
      <c r="AC70">
        <v>0</v>
      </c>
      <c r="AD70">
        <v>0</v>
      </c>
      <c r="AE70">
        <v>0</v>
      </c>
      <c r="AF70">
        <v>0</v>
      </c>
      <c r="AG70">
        <v>23.04</v>
      </c>
      <c r="AH70">
        <v>0</v>
      </c>
      <c r="AI70">
        <v>50</v>
      </c>
      <c r="AJ70">
        <v>80.650000000000006</v>
      </c>
      <c r="AK70">
        <v>1.37</v>
      </c>
      <c r="AL70">
        <v>11.52</v>
      </c>
      <c r="AM70">
        <v>6.72</v>
      </c>
      <c r="AN70">
        <v>100</v>
      </c>
      <c r="AO70">
        <v>5.09</v>
      </c>
      <c r="AP70">
        <v>8.16</v>
      </c>
      <c r="AQ70">
        <v>0</v>
      </c>
      <c r="AR70">
        <v>0</v>
      </c>
      <c r="AS70">
        <v>0</v>
      </c>
      <c r="AT70">
        <v>0</v>
      </c>
      <c r="AU70">
        <v>18.239999999999998</v>
      </c>
      <c r="AV70">
        <v>5.76</v>
      </c>
      <c r="AW70">
        <v>0</v>
      </c>
      <c r="AX70">
        <v>48</v>
      </c>
    </row>
    <row r="71" spans="7:50">
      <c r="G71" t="s">
        <v>113</v>
      </c>
      <c r="H71" s="73">
        <v>199.18</v>
      </c>
      <c r="I71" s="46">
        <v>0</v>
      </c>
      <c r="J71" s="46">
        <v>1.37</v>
      </c>
      <c r="K71" s="46">
        <v>108</v>
      </c>
      <c r="L71" s="46">
        <v>6.71</v>
      </c>
      <c r="M71" s="74">
        <v>0</v>
      </c>
      <c r="N71" s="73">
        <v>239.13</v>
      </c>
      <c r="O71" s="46">
        <v>150</v>
      </c>
      <c r="P71" s="46">
        <v>0</v>
      </c>
      <c r="Q71" s="46">
        <v>0</v>
      </c>
      <c r="R71" s="46">
        <v>0</v>
      </c>
      <c r="S71" s="74">
        <v>0</v>
      </c>
      <c r="W71">
        <v>0.95</v>
      </c>
      <c r="X71">
        <v>5.76</v>
      </c>
      <c r="Y71">
        <v>0.48</v>
      </c>
      <c r="Z71">
        <v>158.47999999999999</v>
      </c>
      <c r="AA71">
        <v>0</v>
      </c>
      <c r="AB71">
        <v>9.6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50</v>
      </c>
      <c r="AJ71">
        <v>80.650000000000006</v>
      </c>
      <c r="AK71">
        <v>1.37</v>
      </c>
      <c r="AL71">
        <v>11.52</v>
      </c>
      <c r="AM71">
        <v>6.72</v>
      </c>
      <c r="AN71">
        <v>100</v>
      </c>
      <c r="AO71">
        <v>0</v>
      </c>
      <c r="AP71">
        <v>8.16</v>
      </c>
      <c r="AQ71">
        <v>0</v>
      </c>
      <c r="AR71">
        <v>102.71</v>
      </c>
      <c r="AS71">
        <v>95.99</v>
      </c>
      <c r="AT71">
        <v>0</v>
      </c>
      <c r="AU71">
        <v>18.239999999999998</v>
      </c>
      <c r="AV71">
        <v>5.76</v>
      </c>
      <c r="AW71">
        <v>0</v>
      </c>
      <c r="AX71">
        <v>48</v>
      </c>
    </row>
    <row r="72" spans="7:50">
      <c r="G72" t="s">
        <v>114</v>
      </c>
      <c r="H72" s="73">
        <v>199.18</v>
      </c>
      <c r="I72" s="46">
        <v>0</v>
      </c>
      <c r="J72" s="46">
        <v>1.37</v>
      </c>
      <c r="K72" s="46">
        <v>108</v>
      </c>
      <c r="L72" s="46">
        <v>6.39</v>
      </c>
      <c r="M72" s="74">
        <v>0</v>
      </c>
      <c r="N72" s="73">
        <v>239.13</v>
      </c>
      <c r="O72" s="46">
        <v>150</v>
      </c>
      <c r="P72" s="46">
        <v>0</v>
      </c>
      <c r="Q72" s="46">
        <v>0</v>
      </c>
      <c r="R72" s="46">
        <v>0</v>
      </c>
      <c r="S72" s="74">
        <v>0</v>
      </c>
      <c r="W72">
        <v>0.63</v>
      </c>
      <c r="X72">
        <v>5.76</v>
      </c>
      <c r="Y72">
        <v>0.48</v>
      </c>
      <c r="Z72">
        <v>158.47999999999999</v>
      </c>
      <c r="AA72">
        <v>0</v>
      </c>
      <c r="AB72">
        <v>9.6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50</v>
      </c>
      <c r="AJ72">
        <v>80.650000000000006</v>
      </c>
      <c r="AK72">
        <v>1.37</v>
      </c>
      <c r="AL72">
        <v>11.52</v>
      </c>
      <c r="AM72">
        <v>6.72</v>
      </c>
      <c r="AN72">
        <v>100</v>
      </c>
      <c r="AO72">
        <v>0</v>
      </c>
      <c r="AP72">
        <v>8.16</v>
      </c>
      <c r="AQ72">
        <v>0</v>
      </c>
      <c r="AR72">
        <v>102.71</v>
      </c>
      <c r="AS72">
        <v>95.99</v>
      </c>
      <c r="AT72">
        <v>0</v>
      </c>
      <c r="AU72">
        <v>18.239999999999998</v>
      </c>
      <c r="AV72">
        <v>5.76</v>
      </c>
      <c r="AW72">
        <v>0</v>
      </c>
      <c r="AX72">
        <v>48</v>
      </c>
    </row>
    <row r="73" spans="7:50">
      <c r="G73" t="s">
        <v>115</v>
      </c>
      <c r="H73" s="73">
        <v>199.18</v>
      </c>
      <c r="I73" s="46">
        <v>0</v>
      </c>
      <c r="J73" s="46">
        <v>1.37</v>
      </c>
      <c r="K73" s="46">
        <v>108</v>
      </c>
      <c r="L73" s="46">
        <v>6.14</v>
      </c>
      <c r="M73" s="74">
        <v>0</v>
      </c>
      <c r="N73" s="73">
        <v>239.13</v>
      </c>
      <c r="O73" s="46">
        <v>150</v>
      </c>
      <c r="P73" s="46">
        <v>0</v>
      </c>
      <c r="Q73" s="46">
        <v>0</v>
      </c>
      <c r="R73" s="46">
        <v>0</v>
      </c>
      <c r="S73" s="74">
        <v>0</v>
      </c>
      <c r="W73">
        <v>0.38</v>
      </c>
      <c r="X73">
        <v>5.76</v>
      </c>
      <c r="Y73">
        <v>0.48</v>
      </c>
      <c r="Z73">
        <v>158.47999999999999</v>
      </c>
      <c r="AA73">
        <v>0</v>
      </c>
      <c r="AB73">
        <v>9.6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50</v>
      </c>
      <c r="AJ73">
        <v>80.650000000000006</v>
      </c>
      <c r="AK73">
        <v>1.37</v>
      </c>
      <c r="AL73">
        <v>11.52</v>
      </c>
      <c r="AM73">
        <v>6.72</v>
      </c>
      <c r="AN73">
        <v>100</v>
      </c>
      <c r="AO73">
        <v>0</v>
      </c>
      <c r="AP73">
        <v>8.16</v>
      </c>
      <c r="AQ73">
        <v>0</v>
      </c>
      <c r="AR73">
        <v>102.71</v>
      </c>
      <c r="AS73">
        <v>95.99</v>
      </c>
      <c r="AT73">
        <v>0</v>
      </c>
      <c r="AU73">
        <v>18.239999999999998</v>
      </c>
      <c r="AV73">
        <v>5.76</v>
      </c>
      <c r="AW73">
        <v>0</v>
      </c>
      <c r="AX73">
        <v>48</v>
      </c>
    </row>
    <row r="74" spans="7:50">
      <c r="G74" t="s">
        <v>116</v>
      </c>
      <c r="H74" s="73">
        <v>199.18</v>
      </c>
      <c r="I74" s="46">
        <v>0</v>
      </c>
      <c r="J74" s="46">
        <v>1.37</v>
      </c>
      <c r="K74" s="46">
        <v>108</v>
      </c>
      <c r="L74" s="46">
        <v>5.9399999999999995</v>
      </c>
      <c r="M74" s="74">
        <v>0</v>
      </c>
      <c r="N74" s="73">
        <v>239.13</v>
      </c>
      <c r="O74" s="46">
        <v>150</v>
      </c>
      <c r="P74" s="46">
        <v>0</v>
      </c>
      <c r="Q74" s="46">
        <v>0</v>
      </c>
      <c r="R74" s="46">
        <v>0</v>
      </c>
      <c r="S74" s="74">
        <v>0</v>
      </c>
      <c r="W74">
        <v>0.18</v>
      </c>
      <c r="X74">
        <v>5.76</v>
      </c>
      <c r="Y74">
        <v>0.48</v>
      </c>
      <c r="Z74">
        <v>158.47999999999999</v>
      </c>
      <c r="AA74">
        <v>0</v>
      </c>
      <c r="AB74">
        <v>9.6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50</v>
      </c>
      <c r="AJ74">
        <v>80.650000000000006</v>
      </c>
      <c r="AK74">
        <v>1.37</v>
      </c>
      <c r="AL74">
        <v>11.52</v>
      </c>
      <c r="AM74">
        <v>6.72</v>
      </c>
      <c r="AN74">
        <v>100</v>
      </c>
      <c r="AO74">
        <v>0</v>
      </c>
      <c r="AP74">
        <v>8.16</v>
      </c>
      <c r="AQ74">
        <v>0</v>
      </c>
      <c r="AR74">
        <v>102.71</v>
      </c>
      <c r="AS74">
        <v>95.99</v>
      </c>
      <c r="AT74">
        <v>0</v>
      </c>
      <c r="AU74">
        <v>18.239999999999998</v>
      </c>
      <c r="AV74">
        <v>5.76</v>
      </c>
      <c r="AW74">
        <v>0</v>
      </c>
      <c r="AX74">
        <v>48</v>
      </c>
    </row>
    <row r="75" spans="7:50">
      <c r="G75" t="s">
        <v>117</v>
      </c>
      <c r="H75" s="73">
        <v>336.45</v>
      </c>
      <c r="I75" s="46">
        <v>0</v>
      </c>
      <c r="J75" s="46">
        <v>1.37</v>
      </c>
      <c r="K75" s="46">
        <v>108</v>
      </c>
      <c r="L75" s="46">
        <v>5.76</v>
      </c>
      <c r="M75" s="74">
        <v>0</v>
      </c>
      <c r="N75" s="73">
        <v>238.48</v>
      </c>
      <c r="O75" s="46">
        <v>150</v>
      </c>
      <c r="P75" s="46">
        <v>0</v>
      </c>
      <c r="Q75" s="46">
        <v>0</v>
      </c>
      <c r="R75" s="46">
        <v>0</v>
      </c>
      <c r="S75" s="74">
        <v>0</v>
      </c>
      <c r="W75">
        <v>0</v>
      </c>
      <c r="X75">
        <v>5.76</v>
      </c>
      <c r="Y75">
        <v>0.48</v>
      </c>
      <c r="Z75">
        <v>158.47999999999999</v>
      </c>
      <c r="AA75">
        <v>0</v>
      </c>
      <c r="AB75">
        <v>9.6</v>
      </c>
      <c r="AC75">
        <v>25</v>
      </c>
      <c r="AD75">
        <v>0</v>
      </c>
      <c r="AE75">
        <v>55</v>
      </c>
      <c r="AF75">
        <v>0</v>
      </c>
      <c r="AG75">
        <v>0</v>
      </c>
      <c r="AH75">
        <v>0</v>
      </c>
      <c r="AI75">
        <v>50</v>
      </c>
      <c r="AJ75">
        <v>0</v>
      </c>
      <c r="AK75">
        <v>1.37</v>
      </c>
      <c r="AL75">
        <v>11.52</v>
      </c>
      <c r="AM75">
        <v>6.72</v>
      </c>
      <c r="AN75">
        <v>100</v>
      </c>
      <c r="AO75">
        <v>0</v>
      </c>
      <c r="AP75">
        <v>8.16</v>
      </c>
      <c r="AQ75">
        <v>0</v>
      </c>
      <c r="AR75">
        <v>143.03</v>
      </c>
      <c r="AS75">
        <v>192.94</v>
      </c>
      <c r="AT75">
        <v>0</v>
      </c>
      <c r="AU75">
        <v>18.239999999999998</v>
      </c>
      <c r="AV75">
        <v>5.76</v>
      </c>
      <c r="AW75">
        <v>0</v>
      </c>
      <c r="AX75">
        <v>48</v>
      </c>
    </row>
    <row r="76" spans="7:50">
      <c r="G76" t="s">
        <v>118</v>
      </c>
      <c r="H76" s="73">
        <v>336.45</v>
      </c>
      <c r="I76" s="46">
        <v>0</v>
      </c>
      <c r="J76" s="46">
        <v>1.37</v>
      </c>
      <c r="K76" s="46">
        <v>108</v>
      </c>
      <c r="L76" s="46">
        <v>5.76</v>
      </c>
      <c r="M76" s="74">
        <v>0</v>
      </c>
      <c r="N76" s="73">
        <v>238.48</v>
      </c>
      <c r="O76" s="46">
        <v>150</v>
      </c>
      <c r="P76" s="46">
        <v>0</v>
      </c>
      <c r="Q76" s="46">
        <v>0</v>
      </c>
      <c r="R76" s="46">
        <v>0</v>
      </c>
      <c r="S76" s="74">
        <v>0</v>
      </c>
      <c r="W76">
        <v>0</v>
      </c>
      <c r="X76">
        <v>5.76</v>
      </c>
      <c r="Y76">
        <v>0.48</v>
      </c>
      <c r="Z76">
        <v>158.47999999999999</v>
      </c>
      <c r="AA76">
        <v>0</v>
      </c>
      <c r="AB76">
        <v>9.6</v>
      </c>
      <c r="AC76">
        <v>25</v>
      </c>
      <c r="AD76">
        <v>0</v>
      </c>
      <c r="AE76">
        <v>55</v>
      </c>
      <c r="AF76">
        <v>0</v>
      </c>
      <c r="AG76">
        <v>0</v>
      </c>
      <c r="AH76">
        <v>0</v>
      </c>
      <c r="AI76">
        <v>50</v>
      </c>
      <c r="AJ76">
        <v>0</v>
      </c>
      <c r="AK76">
        <v>1.37</v>
      </c>
      <c r="AL76">
        <v>11.52</v>
      </c>
      <c r="AM76">
        <v>6.72</v>
      </c>
      <c r="AN76">
        <v>100</v>
      </c>
      <c r="AO76">
        <v>0</v>
      </c>
      <c r="AP76">
        <v>8.16</v>
      </c>
      <c r="AQ76">
        <v>0</v>
      </c>
      <c r="AR76">
        <v>143.03</v>
      </c>
      <c r="AS76">
        <v>192.94</v>
      </c>
      <c r="AT76">
        <v>0</v>
      </c>
      <c r="AU76">
        <v>18.239999999999998</v>
      </c>
      <c r="AV76">
        <v>5.76</v>
      </c>
      <c r="AW76">
        <v>0</v>
      </c>
      <c r="AX76">
        <v>48</v>
      </c>
    </row>
    <row r="77" spans="7:50">
      <c r="G77" t="s">
        <v>119</v>
      </c>
      <c r="H77" s="73">
        <v>336.45</v>
      </c>
      <c r="I77" s="46">
        <v>0</v>
      </c>
      <c r="J77" s="46">
        <v>1.37</v>
      </c>
      <c r="K77" s="46">
        <v>108</v>
      </c>
      <c r="L77" s="46">
        <v>5.76</v>
      </c>
      <c r="M77" s="74">
        <v>0</v>
      </c>
      <c r="N77" s="73">
        <v>238.48</v>
      </c>
      <c r="O77" s="46">
        <v>150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5.76</v>
      </c>
      <c r="Y77">
        <v>0.48</v>
      </c>
      <c r="Z77">
        <v>158.47999999999999</v>
      </c>
      <c r="AA77">
        <v>0</v>
      </c>
      <c r="AB77">
        <v>9.6</v>
      </c>
      <c r="AC77">
        <v>25</v>
      </c>
      <c r="AD77">
        <v>0</v>
      </c>
      <c r="AE77">
        <v>55</v>
      </c>
      <c r="AF77">
        <v>0</v>
      </c>
      <c r="AG77">
        <v>0</v>
      </c>
      <c r="AH77">
        <v>0</v>
      </c>
      <c r="AI77">
        <v>50</v>
      </c>
      <c r="AJ77">
        <v>0</v>
      </c>
      <c r="AK77">
        <v>1.37</v>
      </c>
      <c r="AL77">
        <v>11.52</v>
      </c>
      <c r="AM77">
        <v>6.72</v>
      </c>
      <c r="AN77">
        <v>100</v>
      </c>
      <c r="AO77">
        <v>0</v>
      </c>
      <c r="AP77">
        <v>8.16</v>
      </c>
      <c r="AQ77">
        <v>0</v>
      </c>
      <c r="AR77">
        <v>143.03</v>
      </c>
      <c r="AS77">
        <v>192.94</v>
      </c>
      <c r="AT77">
        <v>0</v>
      </c>
      <c r="AU77">
        <v>18.239999999999998</v>
      </c>
      <c r="AV77">
        <v>5.76</v>
      </c>
      <c r="AW77">
        <v>0</v>
      </c>
      <c r="AX77">
        <v>48</v>
      </c>
    </row>
    <row r="78" spans="7:50">
      <c r="G78" t="s">
        <v>120</v>
      </c>
      <c r="H78" s="73">
        <v>336.45</v>
      </c>
      <c r="I78" s="46">
        <v>0</v>
      </c>
      <c r="J78" s="46">
        <v>1.37</v>
      </c>
      <c r="K78" s="46">
        <v>108</v>
      </c>
      <c r="L78" s="46">
        <v>5.76</v>
      </c>
      <c r="M78" s="74">
        <v>0</v>
      </c>
      <c r="N78" s="73">
        <v>238.48</v>
      </c>
      <c r="O78" s="46">
        <v>150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5.76</v>
      </c>
      <c r="Y78">
        <v>0.48</v>
      </c>
      <c r="Z78">
        <v>158.47999999999999</v>
      </c>
      <c r="AA78">
        <v>0</v>
      </c>
      <c r="AB78">
        <v>9.6</v>
      </c>
      <c r="AC78">
        <v>25</v>
      </c>
      <c r="AD78">
        <v>0</v>
      </c>
      <c r="AE78">
        <v>55</v>
      </c>
      <c r="AF78">
        <v>0</v>
      </c>
      <c r="AG78">
        <v>0</v>
      </c>
      <c r="AH78">
        <v>0</v>
      </c>
      <c r="AI78">
        <v>50</v>
      </c>
      <c r="AJ78">
        <v>0</v>
      </c>
      <c r="AK78">
        <v>1.37</v>
      </c>
      <c r="AL78">
        <v>11.52</v>
      </c>
      <c r="AM78">
        <v>6.72</v>
      </c>
      <c r="AN78">
        <v>100</v>
      </c>
      <c r="AO78">
        <v>0</v>
      </c>
      <c r="AP78">
        <v>8.16</v>
      </c>
      <c r="AQ78">
        <v>0</v>
      </c>
      <c r="AR78">
        <v>143.03</v>
      </c>
      <c r="AS78">
        <v>192.94</v>
      </c>
      <c r="AT78">
        <v>0</v>
      </c>
      <c r="AU78">
        <v>18.239999999999998</v>
      </c>
      <c r="AV78">
        <v>5.76</v>
      </c>
      <c r="AW78">
        <v>0</v>
      </c>
      <c r="AX78">
        <v>48</v>
      </c>
    </row>
    <row r="79" spans="7:50">
      <c r="G79" t="s">
        <v>121</v>
      </c>
      <c r="H79" s="73">
        <v>294.31</v>
      </c>
      <c r="I79" s="46">
        <v>0</v>
      </c>
      <c r="J79" s="46">
        <v>1.37</v>
      </c>
      <c r="K79" s="46">
        <v>108</v>
      </c>
      <c r="L79" s="46">
        <v>5.76</v>
      </c>
      <c r="M79" s="74">
        <v>0</v>
      </c>
      <c r="N79" s="73">
        <v>238.48</v>
      </c>
      <c r="O79" s="46">
        <v>150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5.76</v>
      </c>
      <c r="Y79">
        <v>0.57999999999999996</v>
      </c>
      <c r="Z79">
        <v>0</v>
      </c>
      <c r="AA79">
        <v>0</v>
      </c>
      <c r="AB79">
        <v>9.6</v>
      </c>
      <c r="AC79">
        <v>25</v>
      </c>
      <c r="AD79">
        <v>158.47999999999999</v>
      </c>
      <c r="AE79">
        <v>55</v>
      </c>
      <c r="AF79">
        <v>0</v>
      </c>
      <c r="AG79">
        <v>0</v>
      </c>
      <c r="AH79">
        <v>0</v>
      </c>
      <c r="AI79">
        <v>50</v>
      </c>
      <c r="AJ79">
        <v>0</v>
      </c>
      <c r="AK79">
        <v>1.37</v>
      </c>
      <c r="AL79">
        <v>11.52</v>
      </c>
      <c r="AM79">
        <v>6.72</v>
      </c>
      <c r="AN79">
        <v>100</v>
      </c>
      <c r="AO79">
        <v>0</v>
      </c>
      <c r="AP79">
        <v>8.16</v>
      </c>
      <c r="AQ79">
        <v>0</v>
      </c>
      <c r="AR79">
        <v>0</v>
      </c>
      <c r="AS79">
        <v>192.94</v>
      </c>
      <c r="AT79">
        <v>100.79</v>
      </c>
      <c r="AU79">
        <v>18.239999999999998</v>
      </c>
      <c r="AV79">
        <v>5.76</v>
      </c>
      <c r="AW79">
        <v>0</v>
      </c>
      <c r="AX79">
        <v>48</v>
      </c>
    </row>
    <row r="80" spans="7:50">
      <c r="G80" t="s">
        <v>122</v>
      </c>
      <c r="H80" s="73">
        <v>294.31</v>
      </c>
      <c r="I80" s="46">
        <v>0</v>
      </c>
      <c r="J80" s="46">
        <v>1.37</v>
      </c>
      <c r="K80" s="46">
        <v>108</v>
      </c>
      <c r="L80" s="46">
        <v>5.76</v>
      </c>
      <c r="M80" s="74">
        <v>0</v>
      </c>
      <c r="N80" s="73">
        <v>238.48</v>
      </c>
      <c r="O80" s="46">
        <v>150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5.76</v>
      </c>
      <c r="Y80">
        <v>0.57999999999999996</v>
      </c>
      <c r="Z80">
        <v>0</v>
      </c>
      <c r="AA80">
        <v>0</v>
      </c>
      <c r="AB80">
        <v>9.6</v>
      </c>
      <c r="AC80">
        <v>25</v>
      </c>
      <c r="AD80">
        <v>158.47999999999999</v>
      </c>
      <c r="AE80">
        <v>55</v>
      </c>
      <c r="AF80">
        <v>0</v>
      </c>
      <c r="AG80">
        <v>0</v>
      </c>
      <c r="AH80">
        <v>0</v>
      </c>
      <c r="AI80">
        <v>50</v>
      </c>
      <c r="AJ80">
        <v>0</v>
      </c>
      <c r="AK80">
        <v>1.37</v>
      </c>
      <c r="AL80">
        <v>11.52</v>
      </c>
      <c r="AM80">
        <v>6.72</v>
      </c>
      <c r="AN80">
        <v>100</v>
      </c>
      <c r="AO80">
        <v>0</v>
      </c>
      <c r="AP80">
        <v>8.16</v>
      </c>
      <c r="AQ80">
        <v>0</v>
      </c>
      <c r="AR80">
        <v>0</v>
      </c>
      <c r="AS80">
        <v>192.94</v>
      </c>
      <c r="AT80">
        <v>100.79</v>
      </c>
      <c r="AU80">
        <v>18.239999999999998</v>
      </c>
      <c r="AV80">
        <v>5.76</v>
      </c>
      <c r="AW80">
        <v>0</v>
      </c>
      <c r="AX80">
        <v>48</v>
      </c>
    </row>
    <row r="81" spans="7:50">
      <c r="G81" t="s">
        <v>123</v>
      </c>
      <c r="H81" s="73">
        <v>294.31</v>
      </c>
      <c r="I81" s="46">
        <v>0</v>
      </c>
      <c r="J81" s="46">
        <v>1.37</v>
      </c>
      <c r="K81" s="46">
        <v>108</v>
      </c>
      <c r="L81" s="46">
        <v>5.76</v>
      </c>
      <c r="M81" s="74">
        <v>0</v>
      </c>
      <c r="N81" s="73">
        <v>238.48</v>
      </c>
      <c r="O81" s="46">
        <v>150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5.76</v>
      </c>
      <c r="Y81">
        <v>0.57999999999999996</v>
      </c>
      <c r="Z81">
        <v>0</v>
      </c>
      <c r="AA81">
        <v>0</v>
      </c>
      <c r="AB81">
        <v>9.6</v>
      </c>
      <c r="AC81">
        <v>25</v>
      </c>
      <c r="AD81">
        <v>158.47999999999999</v>
      </c>
      <c r="AE81">
        <v>55</v>
      </c>
      <c r="AF81">
        <v>0</v>
      </c>
      <c r="AG81">
        <v>0</v>
      </c>
      <c r="AH81">
        <v>0</v>
      </c>
      <c r="AI81">
        <v>50</v>
      </c>
      <c r="AJ81">
        <v>0</v>
      </c>
      <c r="AK81">
        <v>1.37</v>
      </c>
      <c r="AL81">
        <v>11.52</v>
      </c>
      <c r="AM81">
        <v>6.72</v>
      </c>
      <c r="AN81">
        <v>100</v>
      </c>
      <c r="AO81">
        <v>0</v>
      </c>
      <c r="AP81">
        <v>8.16</v>
      </c>
      <c r="AQ81">
        <v>0</v>
      </c>
      <c r="AR81">
        <v>0</v>
      </c>
      <c r="AS81">
        <v>192.94</v>
      </c>
      <c r="AT81">
        <v>100.79</v>
      </c>
      <c r="AU81">
        <v>18.239999999999998</v>
      </c>
      <c r="AV81">
        <v>5.76</v>
      </c>
      <c r="AW81">
        <v>0</v>
      </c>
      <c r="AX81">
        <v>48</v>
      </c>
    </row>
    <row r="82" spans="7:50">
      <c r="G82" t="s">
        <v>124</v>
      </c>
      <c r="H82" s="73">
        <v>294.31</v>
      </c>
      <c r="I82" s="46">
        <v>0</v>
      </c>
      <c r="J82" s="46">
        <v>1.37</v>
      </c>
      <c r="K82" s="46">
        <v>108</v>
      </c>
      <c r="L82" s="46">
        <v>5.76</v>
      </c>
      <c r="M82" s="74">
        <v>0</v>
      </c>
      <c r="N82" s="73">
        <v>238.48</v>
      </c>
      <c r="O82" s="46">
        <v>150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5.76</v>
      </c>
      <c r="Y82">
        <v>0.57999999999999996</v>
      </c>
      <c r="Z82">
        <v>0</v>
      </c>
      <c r="AA82">
        <v>0</v>
      </c>
      <c r="AB82">
        <v>9.6</v>
      </c>
      <c r="AC82">
        <v>25</v>
      </c>
      <c r="AD82">
        <v>158.47999999999999</v>
      </c>
      <c r="AE82">
        <v>55</v>
      </c>
      <c r="AF82">
        <v>0</v>
      </c>
      <c r="AG82">
        <v>0</v>
      </c>
      <c r="AH82">
        <v>0</v>
      </c>
      <c r="AI82">
        <v>50</v>
      </c>
      <c r="AJ82">
        <v>0</v>
      </c>
      <c r="AK82">
        <v>1.37</v>
      </c>
      <c r="AL82">
        <v>11.52</v>
      </c>
      <c r="AM82">
        <v>6.72</v>
      </c>
      <c r="AN82">
        <v>100</v>
      </c>
      <c r="AO82">
        <v>0</v>
      </c>
      <c r="AP82">
        <v>8.16</v>
      </c>
      <c r="AQ82">
        <v>0</v>
      </c>
      <c r="AR82">
        <v>0</v>
      </c>
      <c r="AS82">
        <v>192.94</v>
      </c>
      <c r="AT82">
        <v>100.79</v>
      </c>
      <c r="AU82">
        <v>18.239999999999998</v>
      </c>
      <c r="AV82">
        <v>5.76</v>
      </c>
      <c r="AW82">
        <v>0</v>
      </c>
      <c r="AX82">
        <v>48</v>
      </c>
    </row>
    <row r="83" spans="7:50">
      <c r="G83" t="s">
        <v>125</v>
      </c>
      <c r="H83" s="73">
        <v>0.57999999999999996</v>
      </c>
      <c r="I83" s="46">
        <v>0</v>
      </c>
      <c r="J83" s="46">
        <v>1.37</v>
      </c>
      <c r="K83" s="46">
        <v>108</v>
      </c>
      <c r="L83" s="46">
        <v>5.76</v>
      </c>
      <c r="M83" s="74">
        <v>0</v>
      </c>
      <c r="N83" s="73">
        <v>238.48</v>
      </c>
      <c r="O83" s="46">
        <v>50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5.76</v>
      </c>
      <c r="Y83">
        <v>0.57999999999999996</v>
      </c>
      <c r="Z83">
        <v>0</v>
      </c>
      <c r="AA83">
        <v>0</v>
      </c>
      <c r="AB83">
        <v>9.6</v>
      </c>
      <c r="AC83">
        <v>25</v>
      </c>
      <c r="AD83">
        <v>158.47999999999999</v>
      </c>
      <c r="AE83">
        <v>55</v>
      </c>
      <c r="AF83">
        <v>0</v>
      </c>
      <c r="AG83">
        <v>0</v>
      </c>
      <c r="AH83">
        <v>0</v>
      </c>
      <c r="AI83">
        <v>50</v>
      </c>
      <c r="AJ83">
        <v>0</v>
      </c>
      <c r="AK83">
        <v>1.37</v>
      </c>
      <c r="AL83">
        <v>11.52</v>
      </c>
      <c r="AM83">
        <v>6.72</v>
      </c>
      <c r="AN83">
        <v>0</v>
      </c>
      <c r="AO83">
        <v>0</v>
      </c>
      <c r="AP83">
        <v>8.16</v>
      </c>
      <c r="AQ83">
        <v>0</v>
      </c>
      <c r="AR83">
        <v>0</v>
      </c>
      <c r="AS83">
        <v>0</v>
      </c>
      <c r="AT83">
        <v>0</v>
      </c>
      <c r="AU83">
        <v>18.239999999999998</v>
      </c>
      <c r="AV83">
        <v>5.76</v>
      </c>
      <c r="AW83">
        <v>0</v>
      </c>
      <c r="AX83">
        <v>48</v>
      </c>
    </row>
    <row r="84" spans="7:50">
      <c r="G84" t="s">
        <v>126</v>
      </c>
      <c r="H84" s="73">
        <v>0.57999999999999996</v>
      </c>
      <c r="I84" s="46">
        <v>0</v>
      </c>
      <c r="J84" s="46">
        <v>1.37</v>
      </c>
      <c r="K84" s="46">
        <v>108</v>
      </c>
      <c r="L84" s="46">
        <v>5.76</v>
      </c>
      <c r="M84" s="74">
        <v>0</v>
      </c>
      <c r="N84" s="73">
        <v>238.48</v>
      </c>
      <c r="O84" s="46">
        <v>50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5.76</v>
      </c>
      <c r="Y84">
        <v>0.57999999999999996</v>
      </c>
      <c r="Z84">
        <v>0</v>
      </c>
      <c r="AA84">
        <v>0</v>
      </c>
      <c r="AB84">
        <v>9.6</v>
      </c>
      <c r="AC84">
        <v>25</v>
      </c>
      <c r="AD84">
        <v>158.47999999999999</v>
      </c>
      <c r="AE84">
        <v>55</v>
      </c>
      <c r="AF84">
        <v>0</v>
      </c>
      <c r="AG84">
        <v>0</v>
      </c>
      <c r="AH84">
        <v>0</v>
      </c>
      <c r="AI84">
        <v>50</v>
      </c>
      <c r="AJ84">
        <v>0</v>
      </c>
      <c r="AK84">
        <v>1.37</v>
      </c>
      <c r="AL84">
        <v>11.52</v>
      </c>
      <c r="AM84">
        <v>6.72</v>
      </c>
      <c r="AN84">
        <v>0</v>
      </c>
      <c r="AO84">
        <v>0</v>
      </c>
      <c r="AP84">
        <v>8.16</v>
      </c>
      <c r="AQ84">
        <v>0</v>
      </c>
      <c r="AR84">
        <v>0</v>
      </c>
      <c r="AS84">
        <v>0</v>
      </c>
      <c r="AT84">
        <v>0</v>
      </c>
      <c r="AU84">
        <v>18.239999999999998</v>
      </c>
      <c r="AV84">
        <v>5.76</v>
      </c>
      <c r="AW84">
        <v>0</v>
      </c>
      <c r="AX84">
        <v>48</v>
      </c>
    </row>
    <row r="85" spans="7:50">
      <c r="G85" t="s">
        <v>127</v>
      </c>
      <c r="H85" s="73">
        <v>0.57999999999999996</v>
      </c>
      <c r="I85" s="46">
        <v>0</v>
      </c>
      <c r="J85" s="46">
        <v>1.37</v>
      </c>
      <c r="K85" s="46">
        <v>108</v>
      </c>
      <c r="L85" s="46">
        <v>5.76</v>
      </c>
      <c r="M85" s="74">
        <v>0</v>
      </c>
      <c r="N85" s="73">
        <v>238.48</v>
      </c>
      <c r="O85" s="46">
        <v>50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5.76</v>
      </c>
      <c r="Y85">
        <v>0.57999999999999996</v>
      </c>
      <c r="Z85">
        <v>0</v>
      </c>
      <c r="AA85">
        <v>0</v>
      </c>
      <c r="AB85">
        <v>9.6</v>
      </c>
      <c r="AC85">
        <v>25</v>
      </c>
      <c r="AD85">
        <v>158.47999999999999</v>
      </c>
      <c r="AE85">
        <v>55</v>
      </c>
      <c r="AF85">
        <v>0</v>
      </c>
      <c r="AG85">
        <v>0</v>
      </c>
      <c r="AH85">
        <v>0</v>
      </c>
      <c r="AI85">
        <v>50</v>
      </c>
      <c r="AJ85">
        <v>0</v>
      </c>
      <c r="AK85">
        <v>1.37</v>
      </c>
      <c r="AL85">
        <v>11.52</v>
      </c>
      <c r="AM85">
        <v>6.72</v>
      </c>
      <c r="AN85">
        <v>0</v>
      </c>
      <c r="AO85">
        <v>0</v>
      </c>
      <c r="AP85">
        <v>8.16</v>
      </c>
      <c r="AQ85">
        <v>0</v>
      </c>
      <c r="AR85">
        <v>0</v>
      </c>
      <c r="AS85">
        <v>0</v>
      </c>
      <c r="AT85">
        <v>0</v>
      </c>
      <c r="AU85">
        <v>18.239999999999998</v>
      </c>
      <c r="AV85">
        <v>5.76</v>
      </c>
      <c r="AW85">
        <v>0</v>
      </c>
      <c r="AX85">
        <v>48</v>
      </c>
    </row>
    <row r="86" spans="7:50">
      <c r="G86" t="s">
        <v>128</v>
      </c>
      <c r="H86" s="73">
        <v>0.57999999999999996</v>
      </c>
      <c r="I86" s="46">
        <v>0</v>
      </c>
      <c r="J86" s="46">
        <v>1.37</v>
      </c>
      <c r="K86" s="46">
        <v>108</v>
      </c>
      <c r="L86" s="46">
        <v>5.76</v>
      </c>
      <c r="M86" s="74">
        <v>0</v>
      </c>
      <c r="N86" s="73">
        <v>238.48</v>
      </c>
      <c r="O86" s="46">
        <v>50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5.76</v>
      </c>
      <c r="Y86">
        <v>0.57999999999999996</v>
      </c>
      <c r="Z86">
        <v>0</v>
      </c>
      <c r="AA86">
        <v>0</v>
      </c>
      <c r="AB86">
        <v>9.6</v>
      </c>
      <c r="AC86">
        <v>25</v>
      </c>
      <c r="AD86">
        <v>158.47999999999999</v>
      </c>
      <c r="AE86">
        <v>55</v>
      </c>
      <c r="AF86">
        <v>0</v>
      </c>
      <c r="AG86">
        <v>0</v>
      </c>
      <c r="AH86">
        <v>0</v>
      </c>
      <c r="AI86">
        <v>50</v>
      </c>
      <c r="AJ86">
        <v>0</v>
      </c>
      <c r="AK86">
        <v>1.37</v>
      </c>
      <c r="AL86">
        <v>11.52</v>
      </c>
      <c r="AM86">
        <v>6.72</v>
      </c>
      <c r="AN86">
        <v>0</v>
      </c>
      <c r="AO86">
        <v>0</v>
      </c>
      <c r="AP86">
        <v>8.16</v>
      </c>
      <c r="AQ86">
        <v>0</v>
      </c>
      <c r="AR86">
        <v>0</v>
      </c>
      <c r="AS86">
        <v>0</v>
      </c>
      <c r="AT86">
        <v>0</v>
      </c>
      <c r="AU86">
        <v>18.239999999999998</v>
      </c>
      <c r="AV86">
        <v>5.76</v>
      </c>
      <c r="AW86">
        <v>0</v>
      </c>
      <c r="AX86">
        <v>48</v>
      </c>
    </row>
    <row r="87" spans="7:50">
      <c r="G87" t="s">
        <v>129</v>
      </c>
      <c r="H87" s="73">
        <v>0.57999999999999996</v>
      </c>
      <c r="I87" s="46">
        <v>0</v>
      </c>
      <c r="J87" s="46">
        <v>1.37</v>
      </c>
      <c r="K87" s="46">
        <v>108</v>
      </c>
      <c r="L87" s="46">
        <v>5.76</v>
      </c>
      <c r="M87" s="74">
        <v>0</v>
      </c>
      <c r="N87" s="73">
        <v>238.48</v>
      </c>
      <c r="O87" s="46">
        <v>50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5.76</v>
      </c>
      <c r="Y87">
        <v>0.57999999999999996</v>
      </c>
      <c r="Z87">
        <v>0</v>
      </c>
      <c r="AA87">
        <v>0</v>
      </c>
      <c r="AB87">
        <v>9.6</v>
      </c>
      <c r="AC87">
        <v>25</v>
      </c>
      <c r="AD87">
        <v>158.47999999999999</v>
      </c>
      <c r="AE87">
        <v>55</v>
      </c>
      <c r="AF87">
        <v>0</v>
      </c>
      <c r="AG87">
        <v>0</v>
      </c>
      <c r="AH87">
        <v>0</v>
      </c>
      <c r="AI87">
        <v>50</v>
      </c>
      <c r="AJ87">
        <v>0</v>
      </c>
      <c r="AK87">
        <v>1.37</v>
      </c>
      <c r="AL87">
        <v>11.52</v>
      </c>
      <c r="AM87">
        <v>6.72</v>
      </c>
      <c r="AN87">
        <v>0</v>
      </c>
      <c r="AO87">
        <v>0</v>
      </c>
      <c r="AP87">
        <v>8.16</v>
      </c>
      <c r="AQ87">
        <v>0</v>
      </c>
      <c r="AR87">
        <v>0</v>
      </c>
      <c r="AS87">
        <v>0</v>
      </c>
      <c r="AT87">
        <v>0</v>
      </c>
      <c r="AU87">
        <v>18.239999999999998</v>
      </c>
      <c r="AV87">
        <v>5.76</v>
      </c>
      <c r="AW87">
        <v>0</v>
      </c>
      <c r="AX87">
        <v>48</v>
      </c>
    </row>
    <row r="88" spans="7:50">
      <c r="G88" t="s">
        <v>130</v>
      </c>
      <c r="H88" s="73">
        <v>0.57999999999999996</v>
      </c>
      <c r="I88" s="46">
        <v>0</v>
      </c>
      <c r="J88" s="46">
        <v>1.37</v>
      </c>
      <c r="K88" s="46">
        <v>108</v>
      </c>
      <c r="L88" s="46">
        <v>5.76</v>
      </c>
      <c r="M88" s="74">
        <v>0</v>
      </c>
      <c r="N88" s="73">
        <v>238.48</v>
      </c>
      <c r="O88" s="46">
        <v>50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5.76</v>
      </c>
      <c r="Y88">
        <v>0.57999999999999996</v>
      </c>
      <c r="Z88">
        <v>0</v>
      </c>
      <c r="AA88">
        <v>0</v>
      </c>
      <c r="AB88">
        <v>9.6</v>
      </c>
      <c r="AC88">
        <v>25</v>
      </c>
      <c r="AD88">
        <v>158.47999999999999</v>
      </c>
      <c r="AE88">
        <v>55</v>
      </c>
      <c r="AF88">
        <v>0</v>
      </c>
      <c r="AG88">
        <v>0</v>
      </c>
      <c r="AH88">
        <v>0</v>
      </c>
      <c r="AI88">
        <v>50</v>
      </c>
      <c r="AJ88">
        <v>0</v>
      </c>
      <c r="AK88">
        <v>1.37</v>
      </c>
      <c r="AL88">
        <v>11.52</v>
      </c>
      <c r="AM88">
        <v>6.72</v>
      </c>
      <c r="AN88">
        <v>0</v>
      </c>
      <c r="AO88">
        <v>0</v>
      </c>
      <c r="AP88">
        <v>8.16</v>
      </c>
      <c r="AQ88">
        <v>0</v>
      </c>
      <c r="AR88">
        <v>0</v>
      </c>
      <c r="AS88">
        <v>0</v>
      </c>
      <c r="AT88">
        <v>0</v>
      </c>
      <c r="AU88">
        <v>18.239999999999998</v>
      </c>
      <c r="AV88">
        <v>5.76</v>
      </c>
      <c r="AW88">
        <v>0</v>
      </c>
      <c r="AX88">
        <v>48</v>
      </c>
    </row>
    <row r="89" spans="7:50">
      <c r="G89" t="s">
        <v>131</v>
      </c>
      <c r="H89" s="73">
        <v>0.57999999999999996</v>
      </c>
      <c r="I89" s="46">
        <v>0</v>
      </c>
      <c r="J89" s="46">
        <v>1.37</v>
      </c>
      <c r="K89" s="46">
        <v>108</v>
      </c>
      <c r="L89" s="46">
        <v>5.76</v>
      </c>
      <c r="M89" s="74">
        <v>0</v>
      </c>
      <c r="N89" s="73">
        <v>238.48</v>
      </c>
      <c r="O89" s="46">
        <v>50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5.76</v>
      </c>
      <c r="Y89">
        <v>0.57999999999999996</v>
      </c>
      <c r="Z89">
        <v>0</v>
      </c>
      <c r="AA89">
        <v>0</v>
      </c>
      <c r="AB89">
        <v>9.6</v>
      </c>
      <c r="AC89">
        <v>25</v>
      </c>
      <c r="AD89">
        <v>158.47999999999999</v>
      </c>
      <c r="AE89">
        <v>55</v>
      </c>
      <c r="AF89">
        <v>0</v>
      </c>
      <c r="AG89">
        <v>0</v>
      </c>
      <c r="AH89">
        <v>0</v>
      </c>
      <c r="AI89">
        <v>50</v>
      </c>
      <c r="AJ89">
        <v>0</v>
      </c>
      <c r="AK89">
        <v>1.37</v>
      </c>
      <c r="AL89">
        <v>11.52</v>
      </c>
      <c r="AM89">
        <v>6.72</v>
      </c>
      <c r="AN89">
        <v>0</v>
      </c>
      <c r="AO89">
        <v>0</v>
      </c>
      <c r="AP89">
        <v>8.16</v>
      </c>
      <c r="AQ89">
        <v>0</v>
      </c>
      <c r="AR89">
        <v>0</v>
      </c>
      <c r="AS89">
        <v>0</v>
      </c>
      <c r="AT89">
        <v>0</v>
      </c>
      <c r="AU89">
        <v>18.239999999999998</v>
      </c>
      <c r="AV89">
        <v>5.76</v>
      </c>
      <c r="AW89">
        <v>0</v>
      </c>
      <c r="AX89">
        <v>48</v>
      </c>
    </row>
    <row r="90" spans="7:50">
      <c r="G90" t="s">
        <v>132</v>
      </c>
      <c r="H90" s="73">
        <v>0.57999999999999996</v>
      </c>
      <c r="I90" s="46">
        <v>0</v>
      </c>
      <c r="J90" s="46">
        <v>1.37</v>
      </c>
      <c r="K90" s="46">
        <v>108</v>
      </c>
      <c r="L90" s="46">
        <v>5.76</v>
      </c>
      <c r="M90" s="74">
        <v>0</v>
      </c>
      <c r="N90" s="73">
        <v>238.48</v>
      </c>
      <c r="O90" s="46">
        <v>50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5.76</v>
      </c>
      <c r="Y90">
        <v>0.57999999999999996</v>
      </c>
      <c r="Z90">
        <v>0</v>
      </c>
      <c r="AA90">
        <v>0</v>
      </c>
      <c r="AB90">
        <v>9.6</v>
      </c>
      <c r="AC90">
        <v>25</v>
      </c>
      <c r="AD90">
        <v>158.47999999999999</v>
      </c>
      <c r="AE90">
        <v>55</v>
      </c>
      <c r="AF90">
        <v>0</v>
      </c>
      <c r="AG90">
        <v>0</v>
      </c>
      <c r="AH90">
        <v>0</v>
      </c>
      <c r="AI90">
        <v>50</v>
      </c>
      <c r="AJ90">
        <v>0</v>
      </c>
      <c r="AK90">
        <v>1.37</v>
      </c>
      <c r="AL90">
        <v>11.52</v>
      </c>
      <c r="AM90">
        <v>6.72</v>
      </c>
      <c r="AN90">
        <v>0</v>
      </c>
      <c r="AO90">
        <v>0</v>
      </c>
      <c r="AP90">
        <v>8.16</v>
      </c>
      <c r="AQ90">
        <v>0</v>
      </c>
      <c r="AR90">
        <v>0</v>
      </c>
      <c r="AS90">
        <v>0</v>
      </c>
      <c r="AT90">
        <v>0</v>
      </c>
      <c r="AU90">
        <v>18.239999999999998</v>
      </c>
      <c r="AV90">
        <v>5.76</v>
      </c>
      <c r="AW90">
        <v>0</v>
      </c>
      <c r="AX90">
        <v>48</v>
      </c>
    </row>
    <row r="91" spans="7:50">
      <c r="G91" t="s">
        <v>133</v>
      </c>
      <c r="H91" s="73">
        <v>0.48</v>
      </c>
      <c r="I91" s="46">
        <v>0</v>
      </c>
      <c r="J91" s="46">
        <v>1.29</v>
      </c>
      <c r="K91" s="46">
        <v>108</v>
      </c>
      <c r="L91" s="46">
        <v>5.76</v>
      </c>
      <c r="M91" s="74">
        <v>0</v>
      </c>
      <c r="N91" s="73">
        <v>273.02999999999997</v>
      </c>
      <c r="O91" s="46">
        <v>75.489999999999995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5.76</v>
      </c>
      <c r="Y91">
        <v>0.48</v>
      </c>
      <c r="Z91">
        <v>0</v>
      </c>
      <c r="AA91">
        <v>0</v>
      </c>
      <c r="AB91">
        <v>9.6</v>
      </c>
      <c r="AC91">
        <v>0</v>
      </c>
      <c r="AD91">
        <v>0</v>
      </c>
      <c r="AE91">
        <v>55</v>
      </c>
      <c r="AF91">
        <v>0</v>
      </c>
      <c r="AG91">
        <v>0</v>
      </c>
      <c r="AH91">
        <v>0</v>
      </c>
      <c r="AI91">
        <v>50</v>
      </c>
      <c r="AJ91">
        <v>158.47999999999999</v>
      </c>
      <c r="AK91">
        <v>1.29</v>
      </c>
      <c r="AL91">
        <v>11.52</v>
      </c>
      <c r="AM91">
        <v>6.72</v>
      </c>
      <c r="AN91">
        <v>0</v>
      </c>
      <c r="AO91">
        <v>0</v>
      </c>
      <c r="AP91">
        <v>8.16</v>
      </c>
      <c r="AQ91">
        <v>59.55</v>
      </c>
      <c r="AR91">
        <v>0</v>
      </c>
      <c r="AS91">
        <v>0</v>
      </c>
      <c r="AT91">
        <v>0</v>
      </c>
      <c r="AU91">
        <v>18.239999999999998</v>
      </c>
      <c r="AV91">
        <v>5.76</v>
      </c>
      <c r="AW91">
        <v>25.49</v>
      </c>
      <c r="AX91">
        <v>48</v>
      </c>
    </row>
    <row r="92" spans="7:50">
      <c r="G92" t="s">
        <v>134</v>
      </c>
      <c r="H92" s="73">
        <v>0.48</v>
      </c>
      <c r="I92" s="46">
        <v>0</v>
      </c>
      <c r="J92" s="46">
        <v>1.29</v>
      </c>
      <c r="K92" s="46">
        <v>108</v>
      </c>
      <c r="L92" s="46">
        <v>5.76</v>
      </c>
      <c r="M92" s="74">
        <v>0</v>
      </c>
      <c r="N92" s="73">
        <v>273.02999999999997</v>
      </c>
      <c r="O92" s="46">
        <v>75.489999999999995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5.76</v>
      </c>
      <c r="Y92">
        <v>0.48</v>
      </c>
      <c r="Z92">
        <v>0</v>
      </c>
      <c r="AA92">
        <v>0</v>
      </c>
      <c r="AB92">
        <v>9.6</v>
      </c>
      <c r="AC92">
        <v>0</v>
      </c>
      <c r="AD92">
        <v>0</v>
      </c>
      <c r="AE92">
        <v>55</v>
      </c>
      <c r="AF92">
        <v>0</v>
      </c>
      <c r="AG92">
        <v>0</v>
      </c>
      <c r="AH92">
        <v>0</v>
      </c>
      <c r="AI92">
        <v>50</v>
      </c>
      <c r="AJ92">
        <v>158.47999999999999</v>
      </c>
      <c r="AK92">
        <v>1.29</v>
      </c>
      <c r="AL92">
        <v>11.52</v>
      </c>
      <c r="AM92">
        <v>6.72</v>
      </c>
      <c r="AN92">
        <v>0</v>
      </c>
      <c r="AO92">
        <v>0</v>
      </c>
      <c r="AP92">
        <v>8.16</v>
      </c>
      <c r="AQ92">
        <v>59.55</v>
      </c>
      <c r="AR92">
        <v>0</v>
      </c>
      <c r="AS92">
        <v>0</v>
      </c>
      <c r="AT92">
        <v>0</v>
      </c>
      <c r="AU92">
        <v>18.239999999999998</v>
      </c>
      <c r="AV92">
        <v>5.76</v>
      </c>
      <c r="AW92">
        <v>25.49</v>
      </c>
      <c r="AX92">
        <v>48</v>
      </c>
    </row>
    <row r="93" spans="7:50">
      <c r="G93" t="s">
        <v>135</v>
      </c>
      <c r="H93" s="73">
        <v>0.48</v>
      </c>
      <c r="I93" s="46">
        <v>0</v>
      </c>
      <c r="J93" s="46">
        <v>1.29</v>
      </c>
      <c r="K93" s="46">
        <v>108</v>
      </c>
      <c r="L93" s="46">
        <v>5.76</v>
      </c>
      <c r="M93" s="74">
        <v>0</v>
      </c>
      <c r="N93" s="73">
        <v>273.02999999999997</v>
      </c>
      <c r="O93" s="46">
        <v>75.489999999999995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5.76</v>
      </c>
      <c r="Y93">
        <v>0.48</v>
      </c>
      <c r="Z93">
        <v>0</v>
      </c>
      <c r="AA93">
        <v>0</v>
      </c>
      <c r="AB93">
        <v>9.6</v>
      </c>
      <c r="AC93">
        <v>0</v>
      </c>
      <c r="AD93">
        <v>0</v>
      </c>
      <c r="AE93">
        <v>55</v>
      </c>
      <c r="AF93">
        <v>0</v>
      </c>
      <c r="AG93">
        <v>0</v>
      </c>
      <c r="AH93">
        <v>0</v>
      </c>
      <c r="AI93">
        <v>50</v>
      </c>
      <c r="AJ93">
        <v>158.47999999999999</v>
      </c>
      <c r="AK93">
        <v>1.29</v>
      </c>
      <c r="AL93">
        <v>11.52</v>
      </c>
      <c r="AM93">
        <v>6.72</v>
      </c>
      <c r="AN93">
        <v>0</v>
      </c>
      <c r="AO93">
        <v>0</v>
      </c>
      <c r="AP93">
        <v>8.16</v>
      </c>
      <c r="AQ93">
        <v>59.55</v>
      </c>
      <c r="AR93">
        <v>0</v>
      </c>
      <c r="AS93">
        <v>0</v>
      </c>
      <c r="AT93">
        <v>0</v>
      </c>
      <c r="AU93">
        <v>18.239999999999998</v>
      </c>
      <c r="AV93">
        <v>5.76</v>
      </c>
      <c r="AW93">
        <v>25.49</v>
      </c>
      <c r="AX93">
        <v>48</v>
      </c>
    </row>
    <row r="94" spans="7:50">
      <c r="G94" t="s">
        <v>136</v>
      </c>
      <c r="H94" s="73">
        <v>0.48</v>
      </c>
      <c r="I94" s="46">
        <v>0</v>
      </c>
      <c r="J94" s="46">
        <v>1.29</v>
      </c>
      <c r="K94" s="46">
        <v>108</v>
      </c>
      <c r="L94" s="46">
        <v>5.76</v>
      </c>
      <c r="M94" s="74">
        <v>0</v>
      </c>
      <c r="N94" s="73">
        <v>273.02999999999997</v>
      </c>
      <c r="O94" s="46">
        <v>75.489999999999995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5.76</v>
      </c>
      <c r="Y94">
        <v>0.48</v>
      </c>
      <c r="Z94">
        <v>0</v>
      </c>
      <c r="AA94">
        <v>0</v>
      </c>
      <c r="AB94">
        <v>9.6</v>
      </c>
      <c r="AC94">
        <v>0</v>
      </c>
      <c r="AD94">
        <v>0</v>
      </c>
      <c r="AE94">
        <v>55</v>
      </c>
      <c r="AF94">
        <v>0</v>
      </c>
      <c r="AG94">
        <v>0</v>
      </c>
      <c r="AH94">
        <v>0</v>
      </c>
      <c r="AI94">
        <v>50</v>
      </c>
      <c r="AJ94">
        <v>158.47999999999999</v>
      </c>
      <c r="AK94">
        <v>1.29</v>
      </c>
      <c r="AL94">
        <v>11.52</v>
      </c>
      <c r="AM94">
        <v>6.72</v>
      </c>
      <c r="AN94">
        <v>0</v>
      </c>
      <c r="AO94">
        <v>0</v>
      </c>
      <c r="AP94">
        <v>8.16</v>
      </c>
      <c r="AQ94">
        <v>59.55</v>
      </c>
      <c r="AR94">
        <v>0</v>
      </c>
      <c r="AS94">
        <v>0</v>
      </c>
      <c r="AT94">
        <v>0</v>
      </c>
      <c r="AU94">
        <v>18.239999999999998</v>
      </c>
      <c r="AV94">
        <v>5.76</v>
      </c>
      <c r="AW94">
        <v>25.49</v>
      </c>
      <c r="AX94">
        <v>48</v>
      </c>
    </row>
    <row r="95" spans="7:50">
      <c r="G95" t="s">
        <v>137</v>
      </c>
      <c r="H95" s="73">
        <v>0.48</v>
      </c>
      <c r="I95" s="46">
        <v>0</v>
      </c>
      <c r="J95" s="46">
        <v>1.29</v>
      </c>
      <c r="K95" s="46">
        <v>108</v>
      </c>
      <c r="L95" s="46">
        <v>5.76</v>
      </c>
      <c r="M95" s="74">
        <v>0</v>
      </c>
      <c r="N95" s="73">
        <v>218.02999999999997</v>
      </c>
      <c r="O95" s="46">
        <v>75.489999999999995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5.76</v>
      </c>
      <c r="Y95">
        <v>0.48</v>
      </c>
      <c r="Z95">
        <v>0</v>
      </c>
      <c r="AA95">
        <v>0</v>
      </c>
      <c r="AB95">
        <v>9.6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50</v>
      </c>
      <c r="AJ95">
        <v>158.47999999999999</v>
      </c>
      <c r="AK95">
        <v>1.29</v>
      </c>
      <c r="AL95">
        <v>11.52</v>
      </c>
      <c r="AM95">
        <v>6.72</v>
      </c>
      <c r="AN95">
        <v>0</v>
      </c>
      <c r="AO95">
        <v>0</v>
      </c>
      <c r="AP95">
        <v>8.16</v>
      </c>
      <c r="AQ95">
        <v>59.55</v>
      </c>
      <c r="AR95">
        <v>0</v>
      </c>
      <c r="AS95">
        <v>0</v>
      </c>
      <c r="AT95">
        <v>0</v>
      </c>
      <c r="AU95">
        <v>18.239999999999998</v>
      </c>
      <c r="AV95">
        <v>5.76</v>
      </c>
      <c r="AW95">
        <v>25.49</v>
      </c>
      <c r="AX95">
        <v>48</v>
      </c>
    </row>
    <row r="96" spans="7:50">
      <c r="G96" t="s">
        <v>138</v>
      </c>
      <c r="H96" s="73">
        <v>0.48</v>
      </c>
      <c r="I96" s="46">
        <v>0</v>
      </c>
      <c r="J96" s="46">
        <v>1.29</v>
      </c>
      <c r="K96" s="46">
        <v>108</v>
      </c>
      <c r="L96" s="46">
        <v>5.76</v>
      </c>
      <c r="M96" s="74">
        <v>0</v>
      </c>
      <c r="N96" s="73">
        <v>218.02999999999997</v>
      </c>
      <c r="O96" s="46">
        <v>75.489999999999995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5.76</v>
      </c>
      <c r="Y96">
        <v>0.48</v>
      </c>
      <c r="Z96">
        <v>0</v>
      </c>
      <c r="AA96">
        <v>0</v>
      </c>
      <c r="AB96">
        <v>9.6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50</v>
      </c>
      <c r="AJ96">
        <v>158.47999999999999</v>
      </c>
      <c r="AK96">
        <v>1.29</v>
      </c>
      <c r="AL96">
        <v>11.52</v>
      </c>
      <c r="AM96">
        <v>6.72</v>
      </c>
      <c r="AN96">
        <v>0</v>
      </c>
      <c r="AO96">
        <v>0</v>
      </c>
      <c r="AP96">
        <v>8.16</v>
      </c>
      <c r="AQ96">
        <v>59.55</v>
      </c>
      <c r="AR96">
        <v>0</v>
      </c>
      <c r="AS96">
        <v>0</v>
      </c>
      <c r="AT96">
        <v>0</v>
      </c>
      <c r="AU96">
        <v>18.239999999999998</v>
      </c>
      <c r="AV96">
        <v>5.76</v>
      </c>
      <c r="AW96">
        <v>25.49</v>
      </c>
      <c r="AX96">
        <v>48</v>
      </c>
    </row>
    <row r="97" spans="1:133">
      <c r="G97" t="s">
        <v>139</v>
      </c>
      <c r="H97" s="73">
        <v>0.48</v>
      </c>
      <c r="I97" s="46">
        <v>0</v>
      </c>
      <c r="J97" s="46">
        <v>1.29</v>
      </c>
      <c r="K97" s="46">
        <v>108</v>
      </c>
      <c r="L97" s="46">
        <v>5.76</v>
      </c>
      <c r="M97" s="74">
        <v>0</v>
      </c>
      <c r="N97" s="73">
        <v>218.02999999999997</v>
      </c>
      <c r="O97" s="46">
        <v>75.489999999999995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5.76</v>
      </c>
      <c r="Y97">
        <v>0.48</v>
      </c>
      <c r="Z97">
        <v>0</v>
      </c>
      <c r="AA97">
        <v>0</v>
      </c>
      <c r="AB97">
        <v>9.6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50</v>
      </c>
      <c r="AJ97">
        <v>158.47999999999999</v>
      </c>
      <c r="AK97">
        <v>1.29</v>
      </c>
      <c r="AL97">
        <v>11.52</v>
      </c>
      <c r="AM97">
        <v>6.72</v>
      </c>
      <c r="AN97">
        <v>0</v>
      </c>
      <c r="AO97">
        <v>0</v>
      </c>
      <c r="AP97">
        <v>8.16</v>
      </c>
      <c r="AQ97">
        <v>59.55</v>
      </c>
      <c r="AR97">
        <v>0</v>
      </c>
      <c r="AS97">
        <v>0</v>
      </c>
      <c r="AT97">
        <v>0</v>
      </c>
      <c r="AU97">
        <v>18.239999999999998</v>
      </c>
      <c r="AV97">
        <v>5.76</v>
      </c>
      <c r="AW97">
        <v>25.49</v>
      </c>
      <c r="AX97">
        <v>48</v>
      </c>
    </row>
    <row r="98" spans="1:133">
      <c r="G98" t="s">
        <v>140</v>
      </c>
      <c r="H98" s="73">
        <v>0.48</v>
      </c>
      <c r="I98" s="46">
        <v>0</v>
      </c>
      <c r="J98" s="46">
        <v>1.29</v>
      </c>
      <c r="K98" s="46">
        <v>108</v>
      </c>
      <c r="L98" s="46">
        <v>5.76</v>
      </c>
      <c r="M98" s="74">
        <v>0</v>
      </c>
      <c r="N98" s="73">
        <v>218.02999999999997</v>
      </c>
      <c r="O98" s="46">
        <v>75.489999999999995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5.76</v>
      </c>
      <c r="Y98">
        <v>0.48</v>
      </c>
      <c r="Z98">
        <v>0</v>
      </c>
      <c r="AA98">
        <v>0</v>
      </c>
      <c r="AB98">
        <v>9.6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50</v>
      </c>
      <c r="AJ98">
        <v>158.47999999999999</v>
      </c>
      <c r="AK98">
        <v>1.29</v>
      </c>
      <c r="AL98">
        <v>11.52</v>
      </c>
      <c r="AM98">
        <v>6.72</v>
      </c>
      <c r="AN98">
        <v>0</v>
      </c>
      <c r="AO98">
        <v>0</v>
      </c>
      <c r="AP98">
        <v>8.16</v>
      </c>
      <c r="AQ98">
        <v>59.55</v>
      </c>
      <c r="AR98">
        <v>0</v>
      </c>
      <c r="AS98">
        <v>0</v>
      </c>
      <c r="AT98">
        <v>0</v>
      </c>
      <c r="AU98">
        <v>18.239999999999998</v>
      </c>
      <c r="AV98">
        <v>5.76</v>
      </c>
      <c r="AW98">
        <v>25.49</v>
      </c>
      <c r="AX98">
        <v>48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2.1319199999999991</v>
      </c>
      <c r="I99" s="69">
        <f t="shared" ref="I99:BU99" si="1">SUM(I3:I98)/4000</f>
        <v>0</v>
      </c>
      <c r="J99" s="69">
        <f t="shared" si="1"/>
        <v>3.2480000000000037E-2</v>
      </c>
      <c r="K99" s="69">
        <f t="shared" si="1"/>
        <v>2.8979050000000006</v>
      </c>
      <c r="L99" s="69">
        <f t="shared" si="1"/>
        <v>0.18067499999999992</v>
      </c>
      <c r="M99" s="69">
        <f t="shared" si="1"/>
        <v>0</v>
      </c>
      <c r="N99" s="68">
        <f t="shared" si="1"/>
        <v>5.6227199999999895</v>
      </c>
      <c r="O99" s="69">
        <f t="shared" si="1"/>
        <v>2.6539199999999998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4.2434999999999994E-2</v>
      </c>
      <c r="X99">
        <f t="shared" si="1"/>
        <v>0.13823999999999986</v>
      </c>
      <c r="Y99">
        <f t="shared" si="1"/>
        <v>1.3889999999999982E-2</v>
      </c>
      <c r="Z99">
        <f t="shared" si="1"/>
        <v>1.5847999999999984</v>
      </c>
      <c r="AA99">
        <f t="shared" si="1"/>
        <v>3.1632500000000008E-2</v>
      </c>
      <c r="AB99">
        <f t="shared" si="1"/>
        <v>0.23040000000000038</v>
      </c>
      <c r="AC99">
        <f t="shared" si="1"/>
        <v>0.1</v>
      </c>
      <c r="AD99">
        <f t="shared" si="1"/>
        <v>0.95087999999999995</v>
      </c>
      <c r="AE99">
        <f t="shared" si="1"/>
        <v>0.27500000000000002</v>
      </c>
      <c r="AF99">
        <f t="shared" si="1"/>
        <v>2.0160000000000011E-2</v>
      </c>
      <c r="AG99">
        <f t="shared" si="1"/>
        <v>0.13824000000000003</v>
      </c>
      <c r="AH99">
        <f t="shared" si="1"/>
        <v>0</v>
      </c>
      <c r="AI99">
        <f t="shared" si="1"/>
        <v>1.2</v>
      </c>
      <c r="AJ99">
        <f t="shared" si="1"/>
        <v>2.2356399999999952</v>
      </c>
      <c r="AK99">
        <f t="shared" si="1"/>
        <v>3.2480000000000037E-2</v>
      </c>
      <c r="AL99">
        <f t="shared" si="1"/>
        <v>0.27647999999999973</v>
      </c>
      <c r="AM99">
        <f t="shared" si="1"/>
        <v>0.16128000000000037</v>
      </c>
      <c r="AN99">
        <f t="shared" si="1"/>
        <v>1.25</v>
      </c>
      <c r="AO99">
        <f t="shared" si="1"/>
        <v>0.11587250000000004</v>
      </c>
      <c r="AP99">
        <f t="shared" si="1"/>
        <v>0.19583999999999993</v>
      </c>
      <c r="AQ99">
        <f t="shared" si="1"/>
        <v>0.47639999999999977</v>
      </c>
      <c r="AR99">
        <f t="shared" si="1"/>
        <v>0.65658000000000027</v>
      </c>
      <c r="AS99">
        <f t="shared" si="1"/>
        <v>1.1086849999999997</v>
      </c>
      <c r="AT99">
        <f t="shared" si="1"/>
        <v>0.35276499999999994</v>
      </c>
      <c r="AU99">
        <f t="shared" si="1"/>
        <v>0.43776000000000015</v>
      </c>
      <c r="AV99">
        <f t="shared" si="1"/>
        <v>0.13823999999999986</v>
      </c>
      <c r="AW99">
        <f t="shared" si="1"/>
        <v>0.20392000000000005</v>
      </c>
      <c r="AX99">
        <f t="shared" si="1"/>
        <v>1.1519999999999999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541</v>
      </c>
      <c r="X100" t="s">
        <v>537</v>
      </c>
      <c r="Y100" t="s">
        <v>543</v>
      </c>
      <c r="Z100" t="s">
        <v>530</v>
      </c>
      <c r="AA100" t="s">
        <v>545</v>
      </c>
      <c r="AB100" t="s">
        <v>532</v>
      </c>
      <c r="AC100" t="s">
        <v>544</v>
      </c>
      <c r="AD100" t="s">
        <v>533</v>
      </c>
      <c r="AE100" t="s">
        <v>539</v>
      </c>
      <c r="AF100" t="s">
        <v>535</v>
      </c>
      <c r="AG100" t="s">
        <v>575</v>
      </c>
      <c r="AH100" t="s">
        <v>563</v>
      </c>
      <c r="AI100" t="s">
        <v>566</v>
      </c>
      <c r="AJ100" t="s">
        <v>564</v>
      </c>
      <c r="AK100" t="s">
        <v>559</v>
      </c>
      <c r="AL100" t="s">
        <v>557</v>
      </c>
      <c r="AM100" t="s">
        <v>561</v>
      </c>
      <c r="AN100" t="s">
        <v>573</v>
      </c>
      <c r="AO100" t="s">
        <v>576</v>
      </c>
      <c r="AP100" t="s">
        <v>553</v>
      </c>
      <c r="AQ100" t="s">
        <v>574</v>
      </c>
      <c r="AR100" t="s">
        <v>547</v>
      </c>
      <c r="AS100" t="s">
        <v>549</v>
      </c>
      <c r="AT100" t="s">
        <v>571</v>
      </c>
      <c r="AU100" t="s">
        <v>555</v>
      </c>
      <c r="AV100" t="s">
        <v>568</v>
      </c>
      <c r="AW100" t="s">
        <v>569</v>
      </c>
      <c r="AX100" t="s">
        <v>551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45312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5</v>
      </c>
      <c r="U1" s="219" t="s">
        <v>317</v>
      </c>
      <c r="V1" s="220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45312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577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135.34</v>
      </c>
      <c r="I3" s="53">
        <v>0</v>
      </c>
      <c r="J3" s="53">
        <v>0</v>
      </c>
      <c r="K3" s="53">
        <v>0</v>
      </c>
      <c r="L3" s="53">
        <v>11.52</v>
      </c>
      <c r="M3" s="72">
        <v>0</v>
      </c>
      <c r="N3" s="71">
        <v>0</v>
      </c>
      <c r="O3" s="53">
        <v>0</v>
      </c>
      <c r="P3" s="53">
        <v>-56</v>
      </c>
      <c r="Q3" s="53">
        <v>0</v>
      </c>
      <c r="R3" s="53">
        <v>0</v>
      </c>
      <c r="S3" s="72">
        <v>0</v>
      </c>
      <c r="T3" t="s">
        <v>577</v>
      </c>
      <c r="U3" s="73">
        <v>-57</v>
      </c>
      <c r="V3" s="74">
        <v>146.86000000000001</v>
      </c>
      <c r="W3">
        <v>135.34</v>
      </c>
      <c r="X3">
        <v>0</v>
      </c>
      <c r="Y3">
        <v>-1</v>
      </c>
      <c r="Z3">
        <v>11.52</v>
      </c>
      <c r="AA3">
        <v>0</v>
      </c>
      <c r="AB3">
        <v>0</v>
      </c>
      <c r="AC3">
        <v>-56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126.71</v>
      </c>
      <c r="I4" s="46">
        <v>0</v>
      </c>
      <c r="J4" s="46">
        <v>0</v>
      </c>
      <c r="K4" s="46">
        <v>0</v>
      </c>
      <c r="L4" s="46">
        <v>9.6</v>
      </c>
      <c r="M4" s="74">
        <v>0</v>
      </c>
      <c r="N4" s="73">
        <v>0</v>
      </c>
      <c r="O4" s="46">
        <v>0</v>
      </c>
      <c r="P4" s="46">
        <v>-40</v>
      </c>
      <c r="Q4" s="46">
        <v>0</v>
      </c>
      <c r="R4" s="46">
        <v>0</v>
      </c>
      <c r="S4" s="74">
        <v>0</v>
      </c>
      <c r="T4" t="s">
        <v>577</v>
      </c>
      <c r="U4" s="73">
        <v>-41</v>
      </c>
      <c r="V4" s="74">
        <v>136.31</v>
      </c>
      <c r="W4">
        <v>126.71</v>
      </c>
      <c r="X4">
        <v>0</v>
      </c>
      <c r="Y4">
        <v>-1</v>
      </c>
      <c r="Z4">
        <v>9.6</v>
      </c>
      <c r="AA4">
        <v>0</v>
      </c>
      <c r="AB4">
        <v>0</v>
      </c>
      <c r="AC4">
        <v>-40</v>
      </c>
    </row>
    <row r="5" spans="1:29">
      <c r="G5" t="s">
        <v>47</v>
      </c>
      <c r="H5" s="73">
        <v>136.30000000000001</v>
      </c>
      <c r="I5" s="46">
        <v>0</v>
      </c>
      <c r="J5" s="46">
        <v>0</v>
      </c>
      <c r="K5" s="46">
        <v>0</v>
      </c>
      <c r="L5" s="46">
        <v>9.6</v>
      </c>
      <c r="M5" s="74">
        <v>0</v>
      </c>
      <c r="N5" s="73">
        <v>0</v>
      </c>
      <c r="O5" s="46">
        <v>0</v>
      </c>
      <c r="P5" s="46">
        <v>-15</v>
      </c>
      <c r="Q5" s="46">
        <v>-14</v>
      </c>
      <c r="R5" s="46">
        <v>0</v>
      </c>
      <c r="S5" s="74">
        <v>0</v>
      </c>
      <c r="U5" s="73">
        <v>-30</v>
      </c>
      <c r="V5" s="74">
        <v>145.9</v>
      </c>
      <c r="W5">
        <v>136.30000000000001</v>
      </c>
      <c r="X5">
        <v>0</v>
      </c>
      <c r="Y5">
        <v>-1</v>
      </c>
      <c r="Z5">
        <v>9.6</v>
      </c>
      <c r="AA5">
        <v>-14</v>
      </c>
      <c r="AB5">
        <v>0</v>
      </c>
      <c r="AC5">
        <v>-15</v>
      </c>
    </row>
    <row r="6" spans="1:29">
      <c r="G6" t="s">
        <v>48</v>
      </c>
      <c r="H6" s="73">
        <v>90.23</v>
      </c>
      <c r="I6" s="46">
        <v>0</v>
      </c>
      <c r="J6" s="46">
        <v>0</v>
      </c>
      <c r="K6" s="46">
        <v>0</v>
      </c>
      <c r="L6" s="46">
        <v>8.64</v>
      </c>
      <c r="M6" s="74">
        <v>0</v>
      </c>
      <c r="N6" s="73">
        <v>0</v>
      </c>
      <c r="O6" s="46">
        <v>0</v>
      </c>
      <c r="P6" s="46">
        <v>-15</v>
      </c>
      <c r="Q6" s="46">
        <v>-16</v>
      </c>
      <c r="R6" s="46">
        <v>0</v>
      </c>
      <c r="S6" s="74">
        <v>0</v>
      </c>
      <c r="U6" s="73">
        <v>-32</v>
      </c>
      <c r="V6" s="74">
        <v>98.87</v>
      </c>
      <c r="W6">
        <v>90.23</v>
      </c>
      <c r="X6">
        <v>0</v>
      </c>
      <c r="Y6">
        <v>-1</v>
      </c>
      <c r="Z6">
        <v>8.64</v>
      </c>
      <c r="AA6">
        <v>-16</v>
      </c>
      <c r="AB6">
        <v>0</v>
      </c>
      <c r="AC6">
        <v>-15</v>
      </c>
    </row>
    <row r="7" spans="1:29">
      <c r="G7" t="s">
        <v>49</v>
      </c>
      <c r="H7" s="73">
        <v>37.44</v>
      </c>
      <c r="I7" s="46">
        <v>0</v>
      </c>
      <c r="J7" s="46">
        <v>0</v>
      </c>
      <c r="K7" s="46">
        <v>0</v>
      </c>
      <c r="L7" s="46">
        <v>8.64</v>
      </c>
      <c r="M7" s="74">
        <v>0</v>
      </c>
      <c r="N7" s="73">
        <v>0</v>
      </c>
      <c r="O7" s="46">
        <v>0</v>
      </c>
      <c r="P7" s="46">
        <v>-26</v>
      </c>
      <c r="Q7" s="46">
        <v>-18</v>
      </c>
      <c r="R7" s="46">
        <v>0</v>
      </c>
      <c r="S7" s="74">
        <v>0</v>
      </c>
      <c r="U7" s="73">
        <v>-45</v>
      </c>
      <c r="V7" s="74">
        <v>46.08</v>
      </c>
      <c r="W7">
        <v>37.44</v>
      </c>
      <c r="X7">
        <v>0</v>
      </c>
      <c r="Y7">
        <v>-1</v>
      </c>
      <c r="Z7">
        <v>8.64</v>
      </c>
      <c r="AA7">
        <v>-18</v>
      </c>
      <c r="AB7">
        <v>0</v>
      </c>
      <c r="AC7">
        <v>-26</v>
      </c>
    </row>
    <row r="8" spans="1:29">
      <c r="G8" t="s">
        <v>50</v>
      </c>
      <c r="H8" s="73">
        <v>25.92</v>
      </c>
      <c r="I8" s="46">
        <v>0</v>
      </c>
      <c r="J8" s="46">
        <v>0</v>
      </c>
      <c r="K8" s="46">
        <v>0</v>
      </c>
      <c r="L8" s="46">
        <v>8.64</v>
      </c>
      <c r="M8" s="74">
        <v>0</v>
      </c>
      <c r="N8" s="73">
        <v>0</v>
      </c>
      <c r="O8" s="46">
        <v>0</v>
      </c>
      <c r="P8" s="46">
        <v>-26</v>
      </c>
      <c r="Q8" s="46">
        <v>-21</v>
      </c>
      <c r="R8" s="46">
        <v>0</v>
      </c>
      <c r="S8" s="74">
        <v>0</v>
      </c>
      <c r="U8" s="73">
        <v>-48</v>
      </c>
      <c r="V8" s="74">
        <v>34.56</v>
      </c>
      <c r="W8">
        <v>25.92</v>
      </c>
      <c r="X8">
        <v>0</v>
      </c>
      <c r="Y8">
        <v>-1</v>
      </c>
      <c r="Z8">
        <v>8.64</v>
      </c>
      <c r="AA8">
        <v>-21</v>
      </c>
      <c r="AB8">
        <v>0</v>
      </c>
      <c r="AC8">
        <v>-26</v>
      </c>
    </row>
    <row r="9" spans="1:29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8.64</v>
      </c>
      <c r="M9" s="74">
        <v>0</v>
      </c>
      <c r="N9" s="73">
        <v>0</v>
      </c>
      <c r="O9" s="46">
        <v>0</v>
      </c>
      <c r="P9" s="46">
        <v>-25</v>
      </c>
      <c r="Q9" s="46">
        <v>-21</v>
      </c>
      <c r="R9" s="46">
        <v>0</v>
      </c>
      <c r="S9" s="74">
        <v>0</v>
      </c>
      <c r="U9" s="73">
        <v>-47.5</v>
      </c>
      <c r="V9" s="74">
        <v>8.64</v>
      </c>
      <c r="W9">
        <v>0</v>
      </c>
      <c r="X9">
        <v>0</v>
      </c>
      <c r="Y9">
        <v>-1.5</v>
      </c>
      <c r="Z9">
        <v>8.64</v>
      </c>
      <c r="AA9">
        <v>-21</v>
      </c>
      <c r="AB9">
        <v>0</v>
      </c>
      <c r="AC9">
        <v>-25</v>
      </c>
    </row>
    <row r="10" spans="1:29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7.68</v>
      </c>
      <c r="M10" s="74">
        <v>0</v>
      </c>
      <c r="N10" s="73">
        <v>0</v>
      </c>
      <c r="O10" s="46">
        <v>0</v>
      </c>
      <c r="P10" s="46">
        <v>-25</v>
      </c>
      <c r="Q10" s="46">
        <v>-22</v>
      </c>
      <c r="R10" s="46">
        <v>0</v>
      </c>
      <c r="S10" s="74">
        <v>0</v>
      </c>
      <c r="U10" s="73">
        <v>-48.5</v>
      </c>
      <c r="V10" s="74">
        <v>7.68</v>
      </c>
      <c r="W10">
        <v>0</v>
      </c>
      <c r="X10">
        <v>0</v>
      </c>
      <c r="Y10">
        <v>-1.5</v>
      </c>
      <c r="Z10">
        <v>7.68</v>
      </c>
      <c r="AA10">
        <v>-22</v>
      </c>
      <c r="AB10">
        <v>0</v>
      </c>
      <c r="AC10">
        <v>-25</v>
      </c>
    </row>
    <row r="11" spans="1:29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7.68</v>
      </c>
      <c r="M11" s="74">
        <v>0</v>
      </c>
      <c r="N11" s="73">
        <v>-10</v>
      </c>
      <c r="O11" s="46">
        <v>0</v>
      </c>
      <c r="P11" s="46">
        <v>-24</v>
      </c>
      <c r="Q11" s="46">
        <v>-23</v>
      </c>
      <c r="R11" s="46">
        <v>0</v>
      </c>
      <c r="S11" s="74">
        <v>0</v>
      </c>
      <c r="U11" s="73">
        <v>-58.5</v>
      </c>
      <c r="V11" s="74">
        <v>7.68</v>
      </c>
      <c r="W11">
        <v>-10</v>
      </c>
      <c r="X11">
        <v>0</v>
      </c>
      <c r="Y11">
        <v>-1.5</v>
      </c>
      <c r="Z11">
        <v>7.68</v>
      </c>
      <c r="AA11">
        <v>-23</v>
      </c>
      <c r="AB11">
        <v>0</v>
      </c>
      <c r="AC11">
        <v>-24</v>
      </c>
    </row>
    <row r="12" spans="1:29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7.68</v>
      </c>
      <c r="M12" s="74">
        <v>0</v>
      </c>
      <c r="N12" s="73">
        <v>-26</v>
      </c>
      <c r="O12" s="46">
        <v>0</v>
      </c>
      <c r="P12" s="46">
        <v>-25</v>
      </c>
      <c r="Q12" s="46">
        <v>-24</v>
      </c>
      <c r="R12" s="46">
        <v>0</v>
      </c>
      <c r="S12" s="74">
        <v>0</v>
      </c>
      <c r="U12" s="73">
        <v>-76.5</v>
      </c>
      <c r="V12" s="74">
        <v>7.68</v>
      </c>
      <c r="W12">
        <v>-26</v>
      </c>
      <c r="X12">
        <v>0</v>
      </c>
      <c r="Y12">
        <v>-1.5</v>
      </c>
      <c r="Z12">
        <v>7.68</v>
      </c>
      <c r="AA12">
        <v>-24</v>
      </c>
      <c r="AB12">
        <v>0</v>
      </c>
      <c r="AC12">
        <v>-25</v>
      </c>
    </row>
    <row r="13" spans="1:29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7.68</v>
      </c>
      <c r="M13" s="74">
        <v>0</v>
      </c>
      <c r="N13" s="73">
        <v>0</v>
      </c>
      <c r="O13" s="46">
        <v>0</v>
      </c>
      <c r="P13" s="46">
        <v>-28</v>
      </c>
      <c r="Q13" s="46">
        <v>-25</v>
      </c>
      <c r="R13" s="46">
        <v>0</v>
      </c>
      <c r="S13" s="74">
        <v>0</v>
      </c>
      <c r="U13" s="73">
        <v>-54.5</v>
      </c>
      <c r="V13" s="74">
        <v>7.68</v>
      </c>
      <c r="W13">
        <v>0</v>
      </c>
      <c r="X13">
        <v>0</v>
      </c>
      <c r="Y13">
        <v>-1.5</v>
      </c>
      <c r="Z13">
        <v>7.68</v>
      </c>
      <c r="AA13">
        <v>-25</v>
      </c>
      <c r="AB13">
        <v>0</v>
      </c>
      <c r="AC13">
        <v>-28</v>
      </c>
    </row>
    <row r="14" spans="1:29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7.2</v>
      </c>
      <c r="M14" s="74">
        <v>0</v>
      </c>
      <c r="N14" s="73">
        <v>0</v>
      </c>
      <c r="O14" s="46">
        <v>0</v>
      </c>
      <c r="P14" s="46">
        <v>-29</v>
      </c>
      <c r="Q14" s="46">
        <v>-25</v>
      </c>
      <c r="R14" s="46">
        <v>0</v>
      </c>
      <c r="S14" s="74">
        <v>0</v>
      </c>
      <c r="U14" s="73">
        <v>-55.5</v>
      </c>
      <c r="V14" s="74">
        <v>7.2</v>
      </c>
      <c r="W14">
        <v>0</v>
      </c>
      <c r="X14">
        <v>0</v>
      </c>
      <c r="Y14">
        <v>-1.5</v>
      </c>
      <c r="Z14">
        <v>7.2</v>
      </c>
      <c r="AA14">
        <v>-25</v>
      </c>
      <c r="AB14">
        <v>0</v>
      </c>
      <c r="AC14">
        <v>-29</v>
      </c>
    </row>
    <row r="15" spans="1:29">
      <c r="G15" t="s">
        <v>57</v>
      </c>
      <c r="H15" s="73">
        <v>35.520000000000003</v>
      </c>
      <c r="I15" s="46">
        <v>0</v>
      </c>
      <c r="J15" s="46">
        <v>0</v>
      </c>
      <c r="K15" s="46">
        <v>0</v>
      </c>
      <c r="L15" s="46">
        <v>7.2</v>
      </c>
      <c r="M15" s="74">
        <v>0</v>
      </c>
      <c r="N15" s="73">
        <v>0</v>
      </c>
      <c r="O15" s="46">
        <v>-16</v>
      </c>
      <c r="P15" s="46">
        <v>-52</v>
      </c>
      <c r="Q15" s="46">
        <v>-25</v>
      </c>
      <c r="R15" s="46">
        <v>0</v>
      </c>
      <c r="S15" s="74">
        <v>0</v>
      </c>
      <c r="U15" s="73">
        <v>-94.5</v>
      </c>
      <c r="V15" s="74">
        <v>42.72</v>
      </c>
      <c r="W15">
        <v>35.520000000000003</v>
      </c>
      <c r="X15">
        <v>-16</v>
      </c>
      <c r="Y15">
        <v>-1.5</v>
      </c>
      <c r="Z15">
        <v>7.2</v>
      </c>
      <c r="AA15">
        <v>-25</v>
      </c>
      <c r="AB15">
        <v>0</v>
      </c>
      <c r="AC15">
        <v>-52</v>
      </c>
    </row>
    <row r="16" spans="1:29">
      <c r="G16" t="s">
        <v>58</v>
      </c>
      <c r="H16" s="73">
        <v>31.68</v>
      </c>
      <c r="I16" s="46">
        <v>0</v>
      </c>
      <c r="J16" s="46">
        <v>0</v>
      </c>
      <c r="K16" s="46">
        <v>0</v>
      </c>
      <c r="L16" s="46">
        <v>7.2</v>
      </c>
      <c r="M16" s="74">
        <v>0</v>
      </c>
      <c r="N16" s="73">
        <v>0</v>
      </c>
      <c r="O16" s="46">
        <v>-14</v>
      </c>
      <c r="P16" s="46">
        <v>-52</v>
      </c>
      <c r="Q16" s="46">
        <v>-25</v>
      </c>
      <c r="R16" s="46">
        <v>0</v>
      </c>
      <c r="S16" s="74">
        <v>0</v>
      </c>
      <c r="U16" s="73">
        <v>-92.5</v>
      </c>
      <c r="V16" s="74">
        <v>38.880000000000003</v>
      </c>
      <c r="W16">
        <v>31.68</v>
      </c>
      <c r="X16">
        <v>-14</v>
      </c>
      <c r="Y16">
        <v>-1.5</v>
      </c>
      <c r="Z16">
        <v>7.2</v>
      </c>
      <c r="AA16">
        <v>-25</v>
      </c>
      <c r="AB16">
        <v>0</v>
      </c>
      <c r="AC16">
        <v>-52</v>
      </c>
    </row>
    <row r="17" spans="7:29">
      <c r="G17" t="s">
        <v>59</v>
      </c>
      <c r="H17" s="73">
        <v>21.12</v>
      </c>
      <c r="I17" s="46">
        <v>0</v>
      </c>
      <c r="J17" s="46">
        <v>0</v>
      </c>
      <c r="K17" s="46">
        <v>0</v>
      </c>
      <c r="L17" s="46">
        <v>7.2</v>
      </c>
      <c r="M17" s="74">
        <v>0</v>
      </c>
      <c r="N17" s="73">
        <v>0</v>
      </c>
      <c r="O17" s="46">
        <v>-15</v>
      </c>
      <c r="P17" s="46">
        <v>-52</v>
      </c>
      <c r="Q17" s="46">
        <v>-25</v>
      </c>
      <c r="R17" s="46">
        <v>0</v>
      </c>
      <c r="S17" s="74">
        <v>0</v>
      </c>
      <c r="U17" s="73">
        <v>-93.5</v>
      </c>
      <c r="V17" s="74">
        <v>28.32</v>
      </c>
      <c r="W17">
        <v>21.12</v>
      </c>
      <c r="X17">
        <v>-15</v>
      </c>
      <c r="Y17">
        <v>-1.5</v>
      </c>
      <c r="Z17">
        <v>7.2</v>
      </c>
      <c r="AA17">
        <v>-25</v>
      </c>
      <c r="AB17">
        <v>0</v>
      </c>
      <c r="AC17">
        <v>-52</v>
      </c>
    </row>
    <row r="18" spans="7:29">
      <c r="G18" t="s">
        <v>60</v>
      </c>
      <c r="H18" s="73">
        <v>23.04</v>
      </c>
      <c r="I18" s="46">
        <v>0</v>
      </c>
      <c r="J18" s="46">
        <v>0</v>
      </c>
      <c r="K18" s="46">
        <v>0</v>
      </c>
      <c r="L18" s="46">
        <v>7.2</v>
      </c>
      <c r="M18" s="74">
        <v>0</v>
      </c>
      <c r="N18" s="73">
        <v>0</v>
      </c>
      <c r="O18" s="46">
        <v>-17</v>
      </c>
      <c r="P18" s="46">
        <v>-52</v>
      </c>
      <c r="Q18" s="46">
        <v>-26</v>
      </c>
      <c r="R18" s="46">
        <v>0</v>
      </c>
      <c r="S18" s="74">
        <v>0</v>
      </c>
      <c r="U18" s="73">
        <v>-96.5</v>
      </c>
      <c r="V18" s="74">
        <v>30.24</v>
      </c>
      <c r="W18">
        <v>23.04</v>
      </c>
      <c r="X18">
        <v>-17</v>
      </c>
      <c r="Y18">
        <v>-1.5</v>
      </c>
      <c r="Z18">
        <v>7.2</v>
      </c>
      <c r="AA18">
        <v>-26</v>
      </c>
      <c r="AB18">
        <v>0</v>
      </c>
      <c r="AC18">
        <v>-52</v>
      </c>
    </row>
    <row r="19" spans="7:29">
      <c r="G19" t="s">
        <v>61</v>
      </c>
      <c r="H19" s="73">
        <v>13.44</v>
      </c>
      <c r="I19" s="46">
        <v>0</v>
      </c>
      <c r="J19" s="46">
        <v>0</v>
      </c>
      <c r="K19" s="46">
        <v>0</v>
      </c>
      <c r="L19" s="46">
        <v>7.2</v>
      </c>
      <c r="M19" s="74">
        <v>0</v>
      </c>
      <c r="N19" s="73">
        <v>0</v>
      </c>
      <c r="O19" s="46">
        <v>-6</v>
      </c>
      <c r="P19" s="46">
        <v>-7</v>
      </c>
      <c r="Q19" s="46">
        <v>-26</v>
      </c>
      <c r="R19" s="46">
        <v>0</v>
      </c>
      <c r="S19" s="74">
        <v>0</v>
      </c>
      <c r="U19" s="73">
        <v>-40.5</v>
      </c>
      <c r="V19" s="74">
        <v>20.64</v>
      </c>
      <c r="W19">
        <v>13.44</v>
      </c>
      <c r="X19">
        <v>-6</v>
      </c>
      <c r="Y19">
        <v>-1.5</v>
      </c>
      <c r="Z19">
        <v>7.2</v>
      </c>
      <c r="AA19">
        <v>-26</v>
      </c>
      <c r="AB19">
        <v>0</v>
      </c>
      <c r="AC19">
        <v>-7</v>
      </c>
    </row>
    <row r="20" spans="7:29">
      <c r="G20" t="s">
        <v>62</v>
      </c>
      <c r="H20" s="73">
        <v>0</v>
      </c>
      <c r="I20" s="46">
        <v>7.68</v>
      </c>
      <c r="J20" s="46">
        <v>0</v>
      </c>
      <c r="K20" s="46">
        <v>0</v>
      </c>
      <c r="L20" s="46">
        <v>7.97</v>
      </c>
      <c r="M20" s="74">
        <v>0</v>
      </c>
      <c r="N20" s="73">
        <v>0</v>
      </c>
      <c r="O20" s="46">
        <v>0</v>
      </c>
      <c r="P20" s="46">
        <v>-5</v>
      </c>
      <c r="Q20" s="46">
        <v>-26</v>
      </c>
      <c r="R20" s="46">
        <v>0</v>
      </c>
      <c r="S20" s="74">
        <v>0</v>
      </c>
      <c r="U20" s="73">
        <v>-32.5</v>
      </c>
      <c r="V20" s="74">
        <v>15.65</v>
      </c>
      <c r="W20">
        <v>0</v>
      </c>
      <c r="X20">
        <v>7.68</v>
      </c>
      <c r="Y20">
        <v>-1.5</v>
      </c>
      <c r="Z20">
        <v>7.97</v>
      </c>
      <c r="AA20">
        <v>-26</v>
      </c>
      <c r="AB20">
        <v>0</v>
      </c>
      <c r="AC20">
        <v>-5</v>
      </c>
    </row>
    <row r="21" spans="7:29">
      <c r="G21" t="s">
        <v>63</v>
      </c>
      <c r="H21" s="73">
        <v>0</v>
      </c>
      <c r="I21" s="46">
        <v>18.239999999999998</v>
      </c>
      <c r="J21" s="46">
        <v>6.72</v>
      </c>
      <c r="K21" s="46">
        <v>0</v>
      </c>
      <c r="L21" s="46">
        <v>8.64</v>
      </c>
      <c r="M21" s="74">
        <v>0</v>
      </c>
      <c r="N21" s="73">
        <v>0</v>
      </c>
      <c r="O21" s="46">
        <v>0</v>
      </c>
      <c r="P21" s="46">
        <v>0</v>
      </c>
      <c r="Q21" s="46">
        <v>-26</v>
      </c>
      <c r="R21" s="46">
        <v>0</v>
      </c>
      <c r="S21" s="74">
        <v>0</v>
      </c>
      <c r="U21" s="73">
        <v>-27.5</v>
      </c>
      <c r="V21" s="74">
        <v>33.6</v>
      </c>
      <c r="W21">
        <v>0</v>
      </c>
      <c r="X21">
        <v>18.239999999999998</v>
      </c>
      <c r="Y21">
        <v>-1.5</v>
      </c>
      <c r="Z21">
        <v>8.64</v>
      </c>
      <c r="AA21">
        <v>-26</v>
      </c>
      <c r="AB21">
        <v>0</v>
      </c>
      <c r="AC21">
        <v>6.72</v>
      </c>
    </row>
    <row r="22" spans="7:29">
      <c r="G22" t="s">
        <v>64</v>
      </c>
      <c r="H22" s="73">
        <v>8.64</v>
      </c>
      <c r="I22" s="46">
        <v>18.23</v>
      </c>
      <c r="J22" s="46">
        <v>6.72</v>
      </c>
      <c r="K22" s="46">
        <v>0</v>
      </c>
      <c r="L22" s="46">
        <v>9.41</v>
      </c>
      <c r="M22" s="74">
        <v>0</v>
      </c>
      <c r="N22" s="73">
        <v>0</v>
      </c>
      <c r="O22" s="46">
        <v>0</v>
      </c>
      <c r="P22" s="46">
        <v>0</v>
      </c>
      <c r="Q22" s="46">
        <v>-25</v>
      </c>
      <c r="R22" s="46">
        <v>0</v>
      </c>
      <c r="S22" s="74">
        <v>0</v>
      </c>
      <c r="U22" s="73">
        <v>-26.5</v>
      </c>
      <c r="V22" s="74">
        <v>43</v>
      </c>
      <c r="W22">
        <v>8.64</v>
      </c>
      <c r="X22">
        <v>18.23</v>
      </c>
      <c r="Y22">
        <v>-1.5</v>
      </c>
      <c r="Z22">
        <v>9.41</v>
      </c>
      <c r="AA22">
        <v>-25</v>
      </c>
      <c r="AB22">
        <v>0</v>
      </c>
      <c r="AC22">
        <v>6.72</v>
      </c>
    </row>
    <row r="23" spans="7:29">
      <c r="G23" t="s">
        <v>65</v>
      </c>
      <c r="H23" s="73">
        <v>23.99</v>
      </c>
      <c r="I23" s="46">
        <v>12.48</v>
      </c>
      <c r="J23" s="46">
        <v>0</v>
      </c>
      <c r="K23" s="46">
        <v>0</v>
      </c>
      <c r="L23" s="46">
        <v>10.37</v>
      </c>
      <c r="M23" s="74">
        <v>0</v>
      </c>
      <c r="N23" s="73">
        <v>0</v>
      </c>
      <c r="O23" s="46">
        <v>0</v>
      </c>
      <c r="P23" s="46">
        <v>-49</v>
      </c>
      <c r="Q23" s="46">
        <v>-25</v>
      </c>
      <c r="R23" s="46">
        <v>0</v>
      </c>
      <c r="S23" s="74">
        <v>0</v>
      </c>
      <c r="U23" s="73">
        <v>-75.5</v>
      </c>
      <c r="V23" s="74">
        <v>46.84</v>
      </c>
      <c r="W23">
        <v>23.99</v>
      </c>
      <c r="X23">
        <v>12.48</v>
      </c>
      <c r="Y23">
        <v>-1.5</v>
      </c>
      <c r="Z23">
        <v>10.37</v>
      </c>
      <c r="AA23">
        <v>-25</v>
      </c>
      <c r="AB23">
        <v>0</v>
      </c>
      <c r="AC23">
        <v>-49</v>
      </c>
    </row>
    <row r="24" spans="7:29">
      <c r="G24" t="s">
        <v>66</v>
      </c>
      <c r="H24" s="73">
        <v>16.32</v>
      </c>
      <c r="I24" s="46">
        <v>0</v>
      </c>
      <c r="J24" s="46">
        <v>0</v>
      </c>
      <c r="K24" s="46">
        <v>0</v>
      </c>
      <c r="L24" s="46">
        <v>11.33</v>
      </c>
      <c r="M24" s="74">
        <v>0</v>
      </c>
      <c r="N24" s="73">
        <v>0</v>
      </c>
      <c r="O24" s="46">
        <v>-10</v>
      </c>
      <c r="P24" s="46">
        <v>-85</v>
      </c>
      <c r="Q24" s="46">
        <v>-24</v>
      </c>
      <c r="R24" s="46">
        <v>0</v>
      </c>
      <c r="S24" s="74">
        <v>0</v>
      </c>
      <c r="U24" s="73">
        <v>-120.5</v>
      </c>
      <c r="V24" s="74">
        <v>27.65</v>
      </c>
      <c r="W24">
        <v>16.32</v>
      </c>
      <c r="X24">
        <v>-10</v>
      </c>
      <c r="Y24">
        <v>-1.5</v>
      </c>
      <c r="Z24">
        <v>11.33</v>
      </c>
      <c r="AA24">
        <v>-24</v>
      </c>
      <c r="AB24">
        <v>0</v>
      </c>
      <c r="AC24">
        <v>-85</v>
      </c>
    </row>
    <row r="25" spans="7:29">
      <c r="G25" t="s">
        <v>67</v>
      </c>
      <c r="H25" s="73">
        <v>6.72</v>
      </c>
      <c r="I25" s="46">
        <v>9.6</v>
      </c>
      <c r="J25" s="46">
        <v>0</v>
      </c>
      <c r="K25" s="46">
        <v>0</v>
      </c>
      <c r="L25" s="46">
        <v>12.48</v>
      </c>
      <c r="M25" s="74">
        <v>0</v>
      </c>
      <c r="N25" s="73">
        <v>0</v>
      </c>
      <c r="O25" s="46">
        <v>0</v>
      </c>
      <c r="P25" s="46">
        <v>-4</v>
      </c>
      <c r="Q25" s="46">
        <v>-23</v>
      </c>
      <c r="R25" s="46">
        <v>0</v>
      </c>
      <c r="S25" s="74">
        <v>0</v>
      </c>
      <c r="U25" s="73">
        <v>-28.5</v>
      </c>
      <c r="V25" s="74">
        <v>28.8</v>
      </c>
      <c r="W25">
        <v>6.72</v>
      </c>
      <c r="X25">
        <v>9.6</v>
      </c>
      <c r="Y25">
        <v>-1.5</v>
      </c>
      <c r="Z25">
        <v>12.48</v>
      </c>
      <c r="AA25">
        <v>-23</v>
      </c>
      <c r="AB25">
        <v>0</v>
      </c>
      <c r="AC25">
        <v>-4</v>
      </c>
    </row>
    <row r="26" spans="7:29">
      <c r="G26" t="s">
        <v>68</v>
      </c>
      <c r="H26" s="73">
        <v>0</v>
      </c>
      <c r="I26" s="46">
        <v>14.4</v>
      </c>
      <c r="J26" s="46">
        <v>0</v>
      </c>
      <c r="K26" s="46">
        <v>0</v>
      </c>
      <c r="L26" s="46">
        <v>13.44</v>
      </c>
      <c r="M26" s="74">
        <v>0</v>
      </c>
      <c r="N26" s="73">
        <v>-21</v>
      </c>
      <c r="O26" s="46">
        <v>0</v>
      </c>
      <c r="P26" s="46">
        <v>-58</v>
      </c>
      <c r="Q26" s="46">
        <v>-22</v>
      </c>
      <c r="R26" s="46">
        <v>0</v>
      </c>
      <c r="S26" s="74">
        <v>0</v>
      </c>
      <c r="U26" s="73">
        <v>-102.5</v>
      </c>
      <c r="V26" s="74">
        <v>27.84</v>
      </c>
      <c r="W26">
        <v>-21</v>
      </c>
      <c r="X26">
        <v>14.4</v>
      </c>
      <c r="Y26">
        <v>-1.5</v>
      </c>
      <c r="Z26">
        <v>13.44</v>
      </c>
      <c r="AA26">
        <v>-22</v>
      </c>
      <c r="AB26">
        <v>0</v>
      </c>
      <c r="AC26">
        <v>-58</v>
      </c>
    </row>
    <row r="27" spans="7:29">
      <c r="G27" t="s">
        <v>69</v>
      </c>
      <c r="H27" s="73">
        <v>0</v>
      </c>
      <c r="I27" s="46">
        <v>0</v>
      </c>
      <c r="J27" s="46">
        <v>15.36</v>
      </c>
      <c r="K27" s="46">
        <v>0</v>
      </c>
      <c r="L27" s="46">
        <v>15.36</v>
      </c>
      <c r="M27" s="74">
        <v>0</v>
      </c>
      <c r="N27" s="73">
        <v>-19</v>
      </c>
      <c r="O27" s="46">
        <v>0</v>
      </c>
      <c r="P27" s="46">
        <v>0</v>
      </c>
      <c r="Q27" s="46">
        <v>-18</v>
      </c>
      <c r="R27" s="46">
        <v>0</v>
      </c>
      <c r="S27" s="74">
        <v>0</v>
      </c>
      <c r="U27" s="73">
        <v>-38.5</v>
      </c>
      <c r="V27" s="74">
        <v>30.72</v>
      </c>
      <c r="W27">
        <v>-19</v>
      </c>
      <c r="X27">
        <v>0</v>
      </c>
      <c r="Y27">
        <v>-1.5</v>
      </c>
      <c r="Z27">
        <v>15.36</v>
      </c>
      <c r="AA27">
        <v>-18</v>
      </c>
      <c r="AB27">
        <v>0</v>
      </c>
      <c r="AC27">
        <v>15.36</v>
      </c>
    </row>
    <row r="28" spans="7:29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16.32</v>
      </c>
      <c r="M28" s="74">
        <v>0</v>
      </c>
      <c r="N28" s="73">
        <v>-21</v>
      </c>
      <c r="O28" s="46">
        <v>0</v>
      </c>
      <c r="P28" s="46">
        <v>-3</v>
      </c>
      <c r="Q28" s="46">
        <v>-14</v>
      </c>
      <c r="R28" s="46">
        <v>0</v>
      </c>
      <c r="S28" s="74">
        <v>0</v>
      </c>
      <c r="U28" s="73">
        <v>-39.5</v>
      </c>
      <c r="V28" s="74">
        <v>16.32</v>
      </c>
      <c r="W28">
        <v>-21</v>
      </c>
      <c r="X28">
        <v>0</v>
      </c>
      <c r="Y28">
        <v>-1.5</v>
      </c>
      <c r="Z28">
        <v>16.32</v>
      </c>
      <c r="AA28">
        <v>-14</v>
      </c>
      <c r="AB28">
        <v>0</v>
      </c>
      <c r="AC28">
        <v>-3</v>
      </c>
    </row>
    <row r="29" spans="7:29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17.28</v>
      </c>
      <c r="M29" s="74">
        <v>0.38</v>
      </c>
      <c r="N29" s="73">
        <v>-13</v>
      </c>
      <c r="O29" s="46">
        <v>0</v>
      </c>
      <c r="P29" s="46">
        <v>-9</v>
      </c>
      <c r="Q29" s="46">
        <v>-10</v>
      </c>
      <c r="R29" s="46">
        <v>0</v>
      </c>
      <c r="S29" s="74">
        <v>0</v>
      </c>
      <c r="U29" s="73">
        <v>-33.5</v>
      </c>
      <c r="V29" s="74">
        <v>17.66</v>
      </c>
      <c r="W29">
        <v>-13</v>
      </c>
      <c r="X29">
        <v>0</v>
      </c>
      <c r="Y29">
        <v>-1.5</v>
      </c>
      <c r="Z29">
        <v>17.28</v>
      </c>
      <c r="AA29">
        <v>-10</v>
      </c>
      <c r="AB29">
        <v>0.38</v>
      </c>
      <c r="AC29">
        <v>-9</v>
      </c>
    </row>
    <row r="30" spans="7:29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14.94</v>
      </c>
      <c r="M30" s="74">
        <v>0.3</v>
      </c>
      <c r="N30" s="73">
        <v>0</v>
      </c>
      <c r="O30" s="46">
        <v>0</v>
      </c>
      <c r="P30" s="46">
        <v>-26</v>
      </c>
      <c r="Q30" s="46">
        <v>-10</v>
      </c>
      <c r="R30" s="46">
        <v>0</v>
      </c>
      <c r="S30" s="74">
        <v>0</v>
      </c>
      <c r="U30" s="73">
        <v>-37.5</v>
      </c>
      <c r="V30" s="74">
        <v>15.24</v>
      </c>
      <c r="W30">
        <v>0</v>
      </c>
      <c r="X30">
        <v>0</v>
      </c>
      <c r="Y30">
        <v>-1.5</v>
      </c>
      <c r="Z30">
        <v>14.94</v>
      </c>
      <c r="AA30">
        <v>-10</v>
      </c>
      <c r="AB30">
        <v>0.3</v>
      </c>
      <c r="AC30">
        <v>-26</v>
      </c>
    </row>
    <row r="31" spans="7:29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5.2</v>
      </c>
      <c r="M31" s="74">
        <v>0.22</v>
      </c>
      <c r="N31" s="73">
        <v>-5</v>
      </c>
      <c r="O31" s="46">
        <v>0</v>
      </c>
      <c r="P31" s="46">
        <v>-50</v>
      </c>
      <c r="Q31" s="46">
        <v>0</v>
      </c>
      <c r="R31" s="46">
        <v>0</v>
      </c>
      <c r="S31" s="74">
        <v>0</v>
      </c>
      <c r="U31" s="73">
        <v>-56.5</v>
      </c>
      <c r="V31" s="74">
        <v>5.42</v>
      </c>
      <c r="W31">
        <v>-5</v>
      </c>
      <c r="X31">
        <v>0</v>
      </c>
      <c r="Y31">
        <v>-1.5</v>
      </c>
      <c r="Z31">
        <v>5.2</v>
      </c>
      <c r="AA31">
        <v>0</v>
      </c>
      <c r="AB31">
        <v>0.22</v>
      </c>
      <c r="AC31">
        <v>-50</v>
      </c>
    </row>
    <row r="32" spans="7:29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5.03</v>
      </c>
      <c r="M32" s="74">
        <v>0.31</v>
      </c>
      <c r="N32" s="73">
        <v>-23</v>
      </c>
      <c r="O32" s="46">
        <v>0</v>
      </c>
      <c r="P32" s="46">
        <v>-70</v>
      </c>
      <c r="Q32" s="46">
        <v>0</v>
      </c>
      <c r="R32" s="46">
        <v>0</v>
      </c>
      <c r="S32" s="74">
        <v>0</v>
      </c>
      <c r="U32" s="73">
        <v>-94.5</v>
      </c>
      <c r="V32" s="74">
        <v>5.34</v>
      </c>
      <c r="W32">
        <v>-23</v>
      </c>
      <c r="X32">
        <v>0</v>
      </c>
      <c r="Y32">
        <v>-1.5</v>
      </c>
      <c r="Z32">
        <v>5.03</v>
      </c>
      <c r="AA32">
        <v>0</v>
      </c>
      <c r="AB32">
        <v>0.31</v>
      </c>
      <c r="AC32">
        <v>-70</v>
      </c>
    </row>
    <row r="33" spans="7:29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1.9</v>
      </c>
      <c r="M33" s="74">
        <v>0.06</v>
      </c>
      <c r="N33" s="73">
        <v>-46</v>
      </c>
      <c r="O33" s="46">
        <v>0</v>
      </c>
      <c r="P33" s="46">
        <v>-68</v>
      </c>
      <c r="Q33" s="46">
        <v>0</v>
      </c>
      <c r="R33" s="46">
        <v>0</v>
      </c>
      <c r="S33" s="74">
        <v>0</v>
      </c>
      <c r="U33" s="73">
        <v>-115.5</v>
      </c>
      <c r="V33" s="74">
        <v>1.96</v>
      </c>
      <c r="W33">
        <v>-46</v>
      </c>
      <c r="X33">
        <v>0</v>
      </c>
      <c r="Y33">
        <v>-1.5</v>
      </c>
      <c r="Z33">
        <v>1.9</v>
      </c>
      <c r="AA33">
        <v>0</v>
      </c>
      <c r="AB33">
        <v>0.06</v>
      </c>
      <c r="AC33">
        <v>-68</v>
      </c>
    </row>
    <row r="34" spans="7:29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1.96</v>
      </c>
      <c r="M34" s="74">
        <v>0.06</v>
      </c>
      <c r="N34" s="73">
        <v>-35</v>
      </c>
      <c r="O34" s="46">
        <v>0</v>
      </c>
      <c r="P34" s="46">
        <v>-70</v>
      </c>
      <c r="Q34" s="46">
        <v>0</v>
      </c>
      <c r="R34" s="46">
        <v>0</v>
      </c>
      <c r="S34" s="74">
        <v>0</v>
      </c>
      <c r="U34" s="73">
        <v>-106.5</v>
      </c>
      <c r="V34" s="74">
        <v>2.02</v>
      </c>
      <c r="W34">
        <v>-35</v>
      </c>
      <c r="X34">
        <v>0</v>
      </c>
      <c r="Y34">
        <v>-1.5</v>
      </c>
      <c r="Z34">
        <v>1.96</v>
      </c>
      <c r="AA34">
        <v>0</v>
      </c>
      <c r="AB34">
        <v>0.06</v>
      </c>
      <c r="AC34">
        <v>-70</v>
      </c>
    </row>
    <row r="35" spans="7:29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2.38</v>
      </c>
      <c r="M35" s="74">
        <v>0</v>
      </c>
      <c r="N35" s="73">
        <v>-11</v>
      </c>
      <c r="O35" s="46">
        <v>0</v>
      </c>
      <c r="P35" s="46">
        <v>-57</v>
      </c>
      <c r="Q35" s="46">
        <v>0</v>
      </c>
      <c r="R35" s="46">
        <v>0</v>
      </c>
      <c r="S35" s="74">
        <v>0</v>
      </c>
      <c r="U35" s="73">
        <v>-68</v>
      </c>
      <c r="V35" s="74">
        <v>2.38</v>
      </c>
      <c r="W35">
        <v>-11</v>
      </c>
      <c r="X35">
        <v>0</v>
      </c>
      <c r="Y35">
        <v>0</v>
      </c>
      <c r="Z35">
        <v>2.38</v>
      </c>
      <c r="AA35">
        <v>0</v>
      </c>
      <c r="AB35">
        <v>0</v>
      </c>
      <c r="AC35">
        <v>-57</v>
      </c>
    </row>
    <row r="36" spans="7:29">
      <c r="G36" t="s">
        <v>78</v>
      </c>
      <c r="H36" s="73">
        <v>7.32</v>
      </c>
      <c r="I36" s="46">
        <v>0</v>
      </c>
      <c r="J36" s="46">
        <v>0</v>
      </c>
      <c r="K36" s="46">
        <v>0</v>
      </c>
      <c r="L36" s="46">
        <v>2.34</v>
      </c>
      <c r="M36" s="74">
        <v>0</v>
      </c>
      <c r="N36" s="73">
        <v>0</v>
      </c>
      <c r="O36" s="46">
        <v>0</v>
      </c>
      <c r="P36" s="46">
        <v>-51</v>
      </c>
      <c r="Q36" s="46">
        <v>0</v>
      </c>
      <c r="R36" s="46">
        <v>0</v>
      </c>
      <c r="S36" s="74">
        <v>0</v>
      </c>
      <c r="U36" s="73">
        <v>-51</v>
      </c>
      <c r="V36" s="74">
        <v>9.66</v>
      </c>
      <c r="W36">
        <v>7.32</v>
      </c>
      <c r="X36">
        <v>0</v>
      </c>
      <c r="Y36">
        <v>0</v>
      </c>
      <c r="Z36">
        <v>2.34</v>
      </c>
      <c r="AA36">
        <v>0</v>
      </c>
      <c r="AB36">
        <v>0</v>
      </c>
      <c r="AC36">
        <v>-51</v>
      </c>
    </row>
    <row r="37" spans="7:29">
      <c r="G37" t="s">
        <v>79</v>
      </c>
      <c r="H37" s="73">
        <v>24.03</v>
      </c>
      <c r="I37" s="46">
        <v>1.72</v>
      </c>
      <c r="J37" s="46">
        <v>0</v>
      </c>
      <c r="K37" s="46">
        <v>0</v>
      </c>
      <c r="L37" s="46">
        <v>2.92</v>
      </c>
      <c r="M37" s="74">
        <v>0</v>
      </c>
      <c r="N37" s="73">
        <v>0</v>
      </c>
      <c r="O37" s="46">
        <v>0</v>
      </c>
      <c r="P37" s="46">
        <v>-63</v>
      </c>
      <c r="Q37" s="46">
        <v>0</v>
      </c>
      <c r="R37" s="46">
        <v>0</v>
      </c>
      <c r="S37" s="74">
        <v>0</v>
      </c>
      <c r="U37" s="73">
        <v>-63</v>
      </c>
      <c r="V37" s="74">
        <v>28.67</v>
      </c>
      <c r="W37">
        <v>24.03</v>
      </c>
      <c r="X37">
        <v>1.72</v>
      </c>
      <c r="Y37">
        <v>0</v>
      </c>
      <c r="Z37">
        <v>2.92</v>
      </c>
      <c r="AA37">
        <v>0</v>
      </c>
      <c r="AB37">
        <v>0</v>
      </c>
      <c r="AC37">
        <v>-63</v>
      </c>
    </row>
    <row r="38" spans="7:29">
      <c r="G38" t="s">
        <v>80</v>
      </c>
      <c r="H38" s="73">
        <v>234.33</v>
      </c>
      <c r="I38" s="46">
        <v>6.8</v>
      </c>
      <c r="J38" s="46">
        <v>0</v>
      </c>
      <c r="K38" s="46">
        <v>0</v>
      </c>
      <c r="L38" s="46">
        <v>2.54</v>
      </c>
      <c r="M38" s="74">
        <v>0.05</v>
      </c>
      <c r="N38" s="73">
        <v>0</v>
      </c>
      <c r="O38" s="46">
        <v>0</v>
      </c>
      <c r="P38" s="46">
        <v>-15</v>
      </c>
      <c r="Q38" s="46">
        <v>0</v>
      </c>
      <c r="R38" s="46">
        <v>0</v>
      </c>
      <c r="S38" s="74">
        <v>0</v>
      </c>
      <c r="U38" s="73">
        <v>-15</v>
      </c>
      <c r="V38" s="74">
        <v>243.72</v>
      </c>
      <c r="W38">
        <v>234.33</v>
      </c>
      <c r="X38">
        <v>6.8</v>
      </c>
      <c r="Y38">
        <v>0</v>
      </c>
      <c r="Z38">
        <v>2.54</v>
      </c>
      <c r="AA38">
        <v>0</v>
      </c>
      <c r="AB38">
        <v>0.05</v>
      </c>
      <c r="AC38">
        <v>-15</v>
      </c>
    </row>
    <row r="39" spans="7:29">
      <c r="G39" t="s">
        <v>81</v>
      </c>
      <c r="H39" s="73">
        <v>155.32</v>
      </c>
      <c r="I39" s="46">
        <v>3.92</v>
      </c>
      <c r="J39" s="46">
        <v>0</v>
      </c>
      <c r="K39" s="46">
        <v>0</v>
      </c>
      <c r="L39" s="46">
        <v>2.0299999999999998</v>
      </c>
      <c r="M39" s="74">
        <v>0.08</v>
      </c>
      <c r="N39" s="73">
        <v>0</v>
      </c>
      <c r="O39" s="46">
        <v>0</v>
      </c>
      <c r="P39" s="46">
        <v>-15</v>
      </c>
      <c r="Q39" s="46">
        <v>0</v>
      </c>
      <c r="R39" s="46">
        <v>0</v>
      </c>
      <c r="S39" s="74">
        <v>0</v>
      </c>
      <c r="U39" s="73">
        <v>-15</v>
      </c>
      <c r="V39" s="74">
        <v>161.35</v>
      </c>
      <c r="W39">
        <v>155.32</v>
      </c>
      <c r="X39">
        <v>3.92</v>
      </c>
      <c r="Y39">
        <v>0</v>
      </c>
      <c r="Z39">
        <v>2.0299999999999998</v>
      </c>
      <c r="AA39">
        <v>0</v>
      </c>
      <c r="AB39">
        <v>0.08</v>
      </c>
      <c r="AC39">
        <v>-15</v>
      </c>
    </row>
    <row r="40" spans="7:29">
      <c r="G40" t="s">
        <v>82</v>
      </c>
      <c r="H40" s="73">
        <v>129.11000000000001</v>
      </c>
      <c r="I40" s="46">
        <v>4</v>
      </c>
      <c r="J40" s="46">
        <v>0</v>
      </c>
      <c r="K40" s="46">
        <v>0</v>
      </c>
      <c r="L40" s="46">
        <v>1.6</v>
      </c>
      <c r="M40" s="74">
        <v>0.14000000000000001</v>
      </c>
      <c r="N40" s="73">
        <v>0</v>
      </c>
      <c r="O40" s="46">
        <v>0</v>
      </c>
      <c r="P40" s="46">
        <v>-5</v>
      </c>
      <c r="Q40" s="46">
        <v>0</v>
      </c>
      <c r="R40" s="46">
        <v>0</v>
      </c>
      <c r="S40" s="74">
        <v>0</v>
      </c>
      <c r="U40" s="73">
        <v>-5</v>
      </c>
      <c r="V40" s="74">
        <v>134.85</v>
      </c>
      <c r="W40">
        <v>129.11000000000001</v>
      </c>
      <c r="X40">
        <v>4</v>
      </c>
      <c r="Y40">
        <v>0</v>
      </c>
      <c r="Z40">
        <v>1.6</v>
      </c>
      <c r="AA40">
        <v>0</v>
      </c>
      <c r="AB40">
        <v>0.14000000000000001</v>
      </c>
      <c r="AC40">
        <v>-5</v>
      </c>
    </row>
    <row r="41" spans="7:29">
      <c r="G41" t="s">
        <v>83</v>
      </c>
      <c r="H41" s="73">
        <v>127.02</v>
      </c>
      <c r="I41" s="46">
        <v>4.7</v>
      </c>
      <c r="J41" s="46">
        <v>0</v>
      </c>
      <c r="K41" s="46">
        <v>0</v>
      </c>
      <c r="L41" s="46">
        <v>1.51</v>
      </c>
      <c r="M41" s="74">
        <v>0.04</v>
      </c>
      <c r="N41" s="73">
        <v>0</v>
      </c>
      <c r="O41" s="46">
        <v>0</v>
      </c>
      <c r="P41" s="46">
        <v>-35</v>
      </c>
      <c r="Q41" s="46">
        <v>0</v>
      </c>
      <c r="R41" s="46">
        <v>0</v>
      </c>
      <c r="S41" s="74">
        <v>0</v>
      </c>
      <c r="U41" s="73">
        <v>-35</v>
      </c>
      <c r="V41" s="74">
        <v>133.27000000000001</v>
      </c>
      <c r="W41">
        <v>127.02</v>
      </c>
      <c r="X41">
        <v>4.7</v>
      </c>
      <c r="Y41">
        <v>0</v>
      </c>
      <c r="Z41">
        <v>1.51</v>
      </c>
      <c r="AA41">
        <v>0</v>
      </c>
      <c r="AB41">
        <v>0.04</v>
      </c>
      <c r="AC41">
        <v>-35</v>
      </c>
    </row>
    <row r="42" spans="7:29">
      <c r="G42" t="s">
        <v>84</v>
      </c>
      <c r="H42" s="73">
        <v>129.07</v>
      </c>
      <c r="I42" s="46">
        <v>3.34</v>
      </c>
      <c r="J42" s="46">
        <v>0</v>
      </c>
      <c r="K42" s="46">
        <v>0</v>
      </c>
      <c r="L42" s="46">
        <v>1.1100000000000001</v>
      </c>
      <c r="M42" s="74">
        <v>0.12</v>
      </c>
      <c r="N42" s="73">
        <v>0</v>
      </c>
      <c r="O42" s="46">
        <v>0</v>
      </c>
      <c r="P42" s="46">
        <v>-42</v>
      </c>
      <c r="Q42" s="46">
        <v>0</v>
      </c>
      <c r="R42" s="46">
        <v>0</v>
      </c>
      <c r="S42" s="74">
        <v>0</v>
      </c>
      <c r="U42" s="73">
        <v>-42</v>
      </c>
      <c r="V42" s="74">
        <v>133.63999999999999</v>
      </c>
      <c r="W42">
        <v>129.07</v>
      </c>
      <c r="X42">
        <v>3.34</v>
      </c>
      <c r="Y42">
        <v>0</v>
      </c>
      <c r="Z42">
        <v>1.1100000000000001</v>
      </c>
      <c r="AA42">
        <v>0</v>
      </c>
      <c r="AB42">
        <v>0.12</v>
      </c>
      <c r="AC42">
        <v>-42</v>
      </c>
    </row>
    <row r="43" spans="7:29">
      <c r="G43" t="s">
        <v>85</v>
      </c>
      <c r="H43" s="73">
        <v>100.04</v>
      </c>
      <c r="I43" s="46">
        <v>0</v>
      </c>
      <c r="J43" s="46">
        <v>0</v>
      </c>
      <c r="K43" s="46">
        <v>0</v>
      </c>
      <c r="L43" s="46">
        <v>6.86</v>
      </c>
      <c r="M43" s="74">
        <v>0</v>
      </c>
      <c r="N43" s="73">
        <v>0</v>
      </c>
      <c r="O43" s="46">
        <v>0</v>
      </c>
      <c r="P43" s="46">
        <v>-94</v>
      </c>
      <c r="Q43" s="46">
        <v>0</v>
      </c>
      <c r="R43" s="46">
        <v>0</v>
      </c>
      <c r="S43" s="74">
        <v>0</v>
      </c>
      <c r="U43" s="73">
        <v>-94</v>
      </c>
      <c r="V43" s="74">
        <v>106.9</v>
      </c>
      <c r="W43">
        <v>100.04</v>
      </c>
      <c r="X43">
        <v>0</v>
      </c>
      <c r="Y43">
        <v>0</v>
      </c>
      <c r="Z43">
        <v>6.86</v>
      </c>
      <c r="AA43">
        <v>0</v>
      </c>
      <c r="AB43">
        <v>0</v>
      </c>
      <c r="AC43">
        <v>-94</v>
      </c>
    </row>
    <row r="44" spans="7:29">
      <c r="G44" t="s">
        <v>86</v>
      </c>
      <c r="H44" s="73">
        <v>87.96</v>
      </c>
      <c r="I44" s="46">
        <v>0</v>
      </c>
      <c r="J44" s="46">
        <v>0</v>
      </c>
      <c r="K44" s="46">
        <v>0</v>
      </c>
      <c r="L44" s="46">
        <v>7.44</v>
      </c>
      <c r="M44" s="74">
        <v>0</v>
      </c>
      <c r="N44" s="73">
        <v>0</v>
      </c>
      <c r="O44" s="46">
        <v>0</v>
      </c>
      <c r="P44" s="46">
        <v>-157</v>
      </c>
      <c r="Q44" s="46">
        <v>0</v>
      </c>
      <c r="R44" s="46">
        <v>0</v>
      </c>
      <c r="S44" s="74">
        <v>0</v>
      </c>
      <c r="U44" s="73">
        <v>-157</v>
      </c>
      <c r="V44" s="74">
        <v>95.4</v>
      </c>
      <c r="W44">
        <v>87.96</v>
      </c>
      <c r="X44">
        <v>0</v>
      </c>
      <c r="Y44">
        <v>0</v>
      </c>
      <c r="Z44">
        <v>7.44</v>
      </c>
      <c r="AA44">
        <v>0</v>
      </c>
      <c r="AB44">
        <v>0</v>
      </c>
      <c r="AC44">
        <v>-157</v>
      </c>
    </row>
    <row r="45" spans="7:29">
      <c r="G45" t="s">
        <v>87</v>
      </c>
      <c r="H45" s="73">
        <v>281.62</v>
      </c>
      <c r="I45" s="46">
        <v>38.18</v>
      </c>
      <c r="J45" s="46">
        <v>0</v>
      </c>
      <c r="K45" s="46">
        <v>0</v>
      </c>
      <c r="L45" s="46">
        <v>13.36</v>
      </c>
      <c r="M45" s="74">
        <v>0</v>
      </c>
      <c r="N45" s="73">
        <v>0</v>
      </c>
      <c r="O45" s="46">
        <v>0</v>
      </c>
      <c r="P45" s="46">
        <v>-220</v>
      </c>
      <c r="Q45" s="46">
        <v>0</v>
      </c>
      <c r="R45" s="46">
        <v>0</v>
      </c>
      <c r="S45" s="74">
        <v>0</v>
      </c>
      <c r="U45" s="73">
        <v>-220</v>
      </c>
      <c r="V45" s="74">
        <v>333.16</v>
      </c>
      <c r="W45">
        <v>281.62</v>
      </c>
      <c r="X45">
        <v>38.18</v>
      </c>
      <c r="Y45">
        <v>0</v>
      </c>
      <c r="Z45">
        <v>13.36</v>
      </c>
      <c r="AA45">
        <v>0</v>
      </c>
      <c r="AB45">
        <v>0</v>
      </c>
      <c r="AC45">
        <v>-220</v>
      </c>
    </row>
    <row r="46" spans="7:29">
      <c r="G46" t="s">
        <v>88</v>
      </c>
      <c r="H46" s="73">
        <v>291.60000000000002</v>
      </c>
      <c r="I46" s="46">
        <v>46.1</v>
      </c>
      <c r="J46" s="46">
        <v>0</v>
      </c>
      <c r="K46" s="46">
        <v>0</v>
      </c>
      <c r="L46" s="46">
        <v>14.98</v>
      </c>
      <c r="M46" s="74">
        <v>0</v>
      </c>
      <c r="N46" s="73">
        <v>0</v>
      </c>
      <c r="O46" s="46">
        <v>0</v>
      </c>
      <c r="P46" s="46">
        <v>-45</v>
      </c>
      <c r="Q46" s="46">
        <v>0</v>
      </c>
      <c r="R46" s="46">
        <v>0</v>
      </c>
      <c r="S46" s="74">
        <v>0</v>
      </c>
      <c r="U46" s="73">
        <v>-45</v>
      </c>
      <c r="V46" s="74">
        <v>352.68</v>
      </c>
      <c r="W46">
        <v>291.60000000000002</v>
      </c>
      <c r="X46">
        <v>46.1</v>
      </c>
      <c r="Y46">
        <v>0</v>
      </c>
      <c r="Z46">
        <v>14.98</v>
      </c>
      <c r="AA46">
        <v>0</v>
      </c>
      <c r="AB46">
        <v>0</v>
      </c>
      <c r="AC46">
        <v>-45</v>
      </c>
    </row>
    <row r="47" spans="7:29">
      <c r="G47" t="s">
        <v>89</v>
      </c>
      <c r="H47" s="73">
        <v>210.5</v>
      </c>
      <c r="I47" s="46">
        <v>26.64</v>
      </c>
      <c r="J47" s="46">
        <v>51.56</v>
      </c>
      <c r="K47" s="46">
        <v>0</v>
      </c>
      <c r="L47" s="46">
        <v>20.62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309.32</v>
      </c>
      <c r="W47">
        <v>210.5</v>
      </c>
      <c r="X47">
        <v>26.64</v>
      </c>
      <c r="Y47">
        <v>0</v>
      </c>
      <c r="Z47">
        <v>20.62</v>
      </c>
      <c r="AA47">
        <v>0</v>
      </c>
      <c r="AB47">
        <v>0</v>
      </c>
      <c r="AC47">
        <v>51.56</v>
      </c>
    </row>
    <row r="48" spans="7:29">
      <c r="G48" t="s">
        <v>90</v>
      </c>
      <c r="H48" s="73">
        <v>175.66</v>
      </c>
      <c r="I48" s="46">
        <v>39.36</v>
      </c>
      <c r="J48" s="46">
        <v>48.95</v>
      </c>
      <c r="K48" s="46">
        <v>0</v>
      </c>
      <c r="L48" s="46">
        <v>21.12</v>
      </c>
      <c r="M48" s="74">
        <v>0.1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285.19</v>
      </c>
      <c r="W48">
        <v>175.66</v>
      </c>
      <c r="X48">
        <v>39.36</v>
      </c>
      <c r="Y48">
        <v>0</v>
      </c>
      <c r="Z48">
        <v>21.12</v>
      </c>
      <c r="AA48">
        <v>0</v>
      </c>
      <c r="AB48">
        <v>0.1</v>
      </c>
      <c r="AC48">
        <v>48.95</v>
      </c>
    </row>
    <row r="49" spans="7:29">
      <c r="G49" t="s">
        <v>91</v>
      </c>
      <c r="H49" s="73">
        <v>220.77</v>
      </c>
      <c r="I49" s="46">
        <v>0</v>
      </c>
      <c r="J49" s="46">
        <v>10.56</v>
      </c>
      <c r="K49" s="46">
        <v>0</v>
      </c>
      <c r="L49" s="46">
        <v>24</v>
      </c>
      <c r="M49" s="74">
        <v>0.1</v>
      </c>
      <c r="N49" s="73">
        <v>0</v>
      </c>
      <c r="O49" s="46">
        <v>0</v>
      </c>
      <c r="P49" s="46">
        <v>0</v>
      </c>
      <c r="Q49" s="46">
        <v>-10</v>
      </c>
      <c r="R49" s="46">
        <v>0</v>
      </c>
      <c r="S49" s="74">
        <v>0</v>
      </c>
      <c r="U49" s="73">
        <v>-10</v>
      </c>
      <c r="V49" s="74">
        <v>255.43</v>
      </c>
      <c r="W49">
        <v>220.77</v>
      </c>
      <c r="X49">
        <v>0</v>
      </c>
      <c r="Y49">
        <v>0</v>
      </c>
      <c r="Z49">
        <v>24</v>
      </c>
      <c r="AA49">
        <v>-10</v>
      </c>
      <c r="AB49">
        <v>0.1</v>
      </c>
      <c r="AC49">
        <v>10.56</v>
      </c>
    </row>
    <row r="50" spans="7:29">
      <c r="G50" t="s">
        <v>92</v>
      </c>
      <c r="H50" s="73">
        <v>202.53</v>
      </c>
      <c r="I50" s="46">
        <v>0</v>
      </c>
      <c r="J50" s="46">
        <v>10.56</v>
      </c>
      <c r="K50" s="46">
        <v>0</v>
      </c>
      <c r="L50" s="46">
        <v>23.04</v>
      </c>
      <c r="M50" s="74">
        <v>0.1</v>
      </c>
      <c r="N50" s="73">
        <v>0</v>
      </c>
      <c r="O50" s="46">
        <v>0</v>
      </c>
      <c r="P50" s="46">
        <v>0</v>
      </c>
      <c r="Q50" s="46">
        <v>-10</v>
      </c>
      <c r="R50" s="46">
        <v>0</v>
      </c>
      <c r="S50" s="74">
        <v>0</v>
      </c>
      <c r="U50" s="73">
        <v>-10</v>
      </c>
      <c r="V50" s="74">
        <v>236.23</v>
      </c>
      <c r="W50">
        <v>202.53</v>
      </c>
      <c r="X50">
        <v>0</v>
      </c>
      <c r="Y50">
        <v>0</v>
      </c>
      <c r="Z50">
        <v>23.04</v>
      </c>
      <c r="AA50">
        <v>-10</v>
      </c>
      <c r="AB50">
        <v>0.1</v>
      </c>
      <c r="AC50">
        <v>10.56</v>
      </c>
    </row>
    <row r="51" spans="7:29">
      <c r="G51" t="s">
        <v>93</v>
      </c>
      <c r="H51" s="73">
        <v>222.69</v>
      </c>
      <c r="I51" s="46">
        <v>0</v>
      </c>
      <c r="J51" s="46">
        <v>11.52</v>
      </c>
      <c r="K51" s="46">
        <v>0</v>
      </c>
      <c r="L51" s="46">
        <v>22.08</v>
      </c>
      <c r="M51" s="74">
        <v>0</v>
      </c>
      <c r="N51" s="73">
        <v>0</v>
      </c>
      <c r="O51" s="46">
        <v>0</v>
      </c>
      <c r="P51" s="46">
        <v>0</v>
      </c>
      <c r="Q51" s="46">
        <v>-25</v>
      </c>
      <c r="R51" s="46">
        <v>0</v>
      </c>
      <c r="S51" s="74">
        <v>0</v>
      </c>
      <c r="U51" s="73">
        <v>-25</v>
      </c>
      <c r="V51" s="74">
        <v>256.29000000000002</v>
      </c>
      <c r="W51">
        <v>222.69</v>
      </c>
      <c r="X51">
        <v>0</v>
      </c>
      <c r="Y51">
        <v>0</v>
      </c>
      <c r="Z51">
        <v>22.08</v>
      </c>
      <c r="AA51">
        <v>-25</v>
      </c>
      <c r="AB51">
        <v>0</v>
      </c>
      <c r="AC51">
        <v>11.52</v>
      </c>
    </row>
    <row r="52" spans="7:29">
      <c r="G52" t="s">
        <v>94</v>
      </c>
      <c r="H52" s="73">
        <v>205.41</v>
      </c>
      <c r="I52" s="46">
        <v>0</v>
      </c>
      <c r="J52" s="46">
        <v>21.12</v>
      </c>
      <c r="K52" s="46">
        <v>0</v>
      </c>
      <c r="L52" s="46">
        <v>21.12</v>
      </c>
      <c r="M52" s="74">
        <v>0</v>
      </c>
      <c r="N52" s="73">
        <v>0</v>
      </c>
      <c r="O52" s="46">
        <v>0</v>
      </c>
      <c r="P52" s="46">
        <v>0</v>
      </c>
      <c r="Q52" s="46">
        <v>-25</v>
      </c>
      <c r="R52" s="46">
        <v>0</v>
      </c>
      <c r="S52" s="74">
        <v>0</v>
      </c>
      <c r="U52" s="73">
        <v>-25</v>
      </c>
      <c r="V52" s="74">
        <v>247.65</v>
      </c>
      <c r="W52">
        <v>205.41</v>
      </c>
      <c r="X52">
        <v>0</v>
      </c>
      <c r="Y52">
        <v>0</v>
      </c>
      <c r="Z52">
        <v>21.12</v>
      </c>
      <c r="AA52">
        <v>-25</v>
      </c>
      <c r="AB52">
        <v>0</v>
      </c>
      <c r="AC52">
        <v>21.12</v>
      </c>
    </row>
    <row r="53" spans="7:29">
      <c r="G53" t="s">
        <v>95</v>
      </c>
      <c r="H53" s="73">
        <v>210.22</v>
      </c>
      <c r="I53" s="46">
        <v>0</v>
      </c>
      <c r="J53" s="46">
        <v>49.91</v>
      </c>
      <c r="K53" s="46">
        <v>0</v>
      </c>
      <c r="L53" s="46">
        <v>20.16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280.29000000000002</v>
      </c>
      <c r="W53">
        <v>210.22</v>
      </c>
      <c r="X53">
        <v>0</v>
      </c>
      <c r="Y53">
        <v>0</v>
      </c>
      <c r="Z53">
        <v>20.16</v>
      </c>
      <c r="AA53">
        <v>0</v>
      </c>
      <c r="AB53">
        <v>0</v>
      </c>
      <c r="AC53">
        <v>49.91</v>
      </c>
    </row>
    <row r="54" spans="7:29">
      <c r="G54" t="s">
        <v>96</v>
      </c>
      <c r="H54" s="73">
        <v>191.98</v>
      </c>
      <c r="I54" s="46">
        <v>0</v>
      </c>
      <c r="J54" s="46">
        <v>56.63</v>
      </c>
      <c r="K54" s="46">
        <v>0</v>
      </c>
      <c r="L54" s="46">
        <v>19.2</v>
      </c>
      <c r="M54" s="74">
        <v>0</v>
      </c>
      <c r="N54" s="73">
        <v>0</v>
      </c>
      <c r="O54" s="46">
        <v>-21</v>
      </c>
      <c r="P54" s="46">
        <v>0</v>
      </c>
      <c r="Q54" s="46">
        <v>0</v>
      </c>
      <c r="R54" s="46">
        <v>0</v>
      </c>
      <c r="S54" s="74">
        <v>0</v>
      </c>
      <c r="U54" s="73">
        <v>-21</v>
      </c>
      <c r="V54" s="74">
        <v>267.81</v>
      </c>
      <c r="W54">
        <v>191.98</v>
      </c>
      <c r="X54">
        <v>-21</v>
      </c>
      <c r="Y54">
        <v>0</v>
      </c>
      <c r="Z54">
        <v>19.2</v>
      </c>
      <c r="AA54">
        <v>0</v>
      </c>
      <c r="AB54">
        <v>0</v>
      </c>
      <c r="AC54">
        <v>56.63</v>
      </c>
    </row>
    <row r="55" spans="7:29">
      <c r="G55" t="s">
        <v>97</v>
      </c>
      <c r="H55" s="73">
        <v>253.41</v>
      </c>
      <c r="I55" s="46">
        <v>0</v>
      </c>
      <c r="J55" s="46">
        <v>33.6</v>
      </c>
      <c r="K55" s="46">
        <v>0</v>
      </c>
      <c r="L55" s="46">
        <v>18.239999999999998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305.25</v>
      </c>
      <c r="W55">
        <v>253.41</v>
      </c>
      <c r="X55">
        <v>0</v>
      </c>
      <c r="Y55">
        <v>0</v>
      </c>
      <c r="Z55">
        <v>18.239999999999998</v>
      </c>
      <c r="AA55">
        <v>0</v>
      </c>
      <c r="AB55">
        <v>0</v>
      </c>
      <c r="AC55">
        <v>33.6</v>
      </c>
    </row>
    <row r="56" spans="7:29">
      <c r="G56" t="s">
        <v>98</v>
      </c>
      <c r="H56" s="73">
        <v>257.25</v>
      </c>
      <c r="I56" s="46">
        <v>0</v>
      </c>
      <c r="J56" s="46">
        <v>17.28</v>
      </c>
      <c r="K56" s="46">
        <v>0</v>
      </c>
      <c r="L56" s="46">
        <v>18.239999999999998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292.77</v>
      </c>
      <c r="W56">
        <v>257.25</v>
      </c>
      <c r="X56">
        <v>0</v>
      </c>
      <c r="Y56">
        <v>0</v>
      </c>
      <c r="Z56">
        <v>18.239999999999998</v>
      </c>
      <c r="AA56">
        <v>0</v>
      </c>
      <c r="AB56">
        <v>0</v>
      </c>
      <c r="AC56">
        <v>17.28</v>
      </c>
    </row>
    <row r="57" spans="7:29">
      <c r="G57" t="s">
        <v>99</v>
      </c>
      <c r="H57" s="73">
        <v>158.38999999999999</v>
      </c>
      <c r="I57" s="46">
        <v>0</v>
      </c>
      <c r="J57" s="46">
        <v>52.79</v>
      </c>
      <c r="K57" s="46">
        <v>0</v>
      </c>
      <c r="L57" s="46">
        <v>17.28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228.46</v>
      </c>
      <c r="W57">
        <v>158.38999999999999</v>
      </c>
      <c r="X57">
        <v>0</v>
      </c>
      <c r="Y57">
        <v>0</v>
      </c>
      <c r="Z57">
        <v>17.28</v>
      </c>
      <c r="AA57">
        <v>0</v>
      </c>
      <c r="AB57">
        <v>0</v>
      </c>
      <c r="AC57">
        <v>52.79</v>
      </c>
    </row>
    <row r="58" spans="7:29">
      <c r="G58" t="s">
        <v>100</v>
      </c>
      <c r="H58" s="73">
        <v>186.22</v>
      </c>
      <c r="I58" s="46">
        <v>0</v>
      </c>
      <c r="J58" s="46">
        <v>51.83</v>
      </c>
      <c r="K58" s="46">
        <v>0</v>
      </c>
      <c r="L58" s="46">
        <v>16.32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254.37</v>
      </c>
      <c r="W58">
        <v>186.22</v>
      </c>
      <c r="X58">
        <v>0</v>
      </c>
      <c r="Y58">
        <v>0</v>
      </c>
      <c r="Z58">
        <v>16.32</v>
      </c>
      <c r="AA58">
        <v>0</v>
      </c>
      <c r="AB58">
        <v>0</v>
      </c>
      <c r="AC58">
        <v>51.83</v>
      </c>
    </row>
    <row r="59" spans="7:29">
      <c r="G59" t="s">
        <v>101</v>
      </c>
      <c r="H59" s="73">
        <v>191.98</v>
      </c>
      <c r="I59" s="46">
        <v>0</v>
      </c>
      <c r="J59" s="46">
        <v>0</v>
      </c>
      <c r="K59" s="46">
        <v>0</v>
      </c>
      <c r="L59" s="46">
        <v>15.36</v>
      </c>
      <c r="M59" s="74">
        <v>0</v>
      </c>
      <c r="N59" s="73">
        <v>0</v>
      </c>
      <c r="O59" s="46">
        <v>0</v>
      </c>
      <c r="P59" s="46">
        <v>-9</v>
      </c>
      <c r="Q59" s="46">
        <v>0</v>
      </c>
      <c r="R59" s="46">
        <v>0</v>
      </c>
      <c r="S59" s="74">
        <v>0</v>
      </c>
      <c r="U59" s="73">
        <v>-9</v>
      </c>
      <c r="V59" s="74">
        <v>207.34</v>
      </c>
      <c r="W59">
        <v>191.98</v>
      </c>
      <c r="X59">
        <v>0</v>
      </c>
      <c r="Y59">
        <v>0</v>
      </c>
      <c r="Z59">
        <v>15.36</v>
      </c>
      <c r="AA59">
        <v>0</v>
      </c>
      <c r="AB59">
        <v>0</v>
      </c>
      <c r="AC59">
        <v>-9</v>
      </c>
    </row>
    <row r="60" spans="7:29">
      <c r="G60" t="s">
        <v>102</v>
      </c>
      <c r="H60" s="73">
        <v>171.82</v>
      </c>
      <c r="I60" s="46">
        <v>0</v>
      </c>
      <c r="J60" s="46">
        <v>0</v>
      </c>
      <c r="K60" s="46">
        <v>0</v>
      </c>
      <c r="L60" s="46">
        <v>15.36</v>
      </c>
      <c r="M60" s="74">
        <v>0</v>
      </c>
      <c r="N60" s="73">
        <v>0</v>
      </c>
      <c r="O60" s="46">
        <v>0</v>
      </c>
      <c r="P60" s="46">
        <v>-2</v>
      </c>
      <c r="Q60" s="46">
        <v>0</v>
      </c>
      <c r="R60" s="46">
        <v>0</v>
      </c>
      <c r="S60" s="74">
        <v>0</v>
      </c>
      <c r="U60" s="73">
        <v>-2</v>
      </c>
      <c r="V60" s="74">
        <v>187.18</v>
      </c>
      <c r="W60">
        <v>171.82</v>
      </c>
      <c r="X60">
        <v>0</v>
      </c>
      <c r="Y60">
        <v>0</v>
      </c>
      <c r="Z60">
        <v>15.36</v>
      </c>
      <c r="AA60">
        <v>0</v>
      </c>
      <c r="AB60">
        <v>0</v>
      </c>
      <c r="AC60">
        <v>-2</v>
      </c>
    </row>
    <row r="61" spans="7:29">
      <c r="G61" t="s">
        <v>103</v>
      </c>
      <c r="H61" s="73">
        <v>133.41999999999999</v>
      </c>
      <c r="I61" s="46">
        <v>0</v>
      </c>
      <c r="J61" s="46">
        <v>0</v>
      </c>
      <c r="K61" s="46">
        <v>0</v>
      </c>
      <c r="L61" s="46">
        <v>15.36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148.78</v>
      </c>
      <c r="W61">
        <v>133.41999999999999</v>
      </c>
      <c r="X61">
        <v>0</v>
      </c>
      <c r="Y61">
        <v>0</v>
      </c>
      <c r="Z61">
        <v>15.36</v>
      </c>
      <c r="AA61">
        <v>0</v>
      </c>
      <c r="AB61">
        <v>0</v>
      </c>
      <c r="AC61">
        <v>0</v>
      </c>
    </row>
    <row r="62" spans="7:29">
      <c r="G62" t="s">
        <v>104</v>
      </c>
      <c r="H62" s="73">
        <v>112.31</v>
      </c>
      <c r="I62" s="46">
        <v>0</v>
      </c>
      <c r="J62" s="46">
        <v>0</v>
      </c>
      <c r="K62" s="46">
        <v>0</v>
      </c>
      <c r="L62" s="46">
        <v>15.36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127.67</v>
      </c>
      <c r="W62">
        <v>112.31</v>
      </c>
      <c r="X62">
        <v>0</v>
      </c>
      <c r="Y62">
        <v>0</v>
      </c>
      <c r="Z62">
        <v>15.36</v>
      </c>
      <c r="AA62">
        <v>0</v>
      </c>
      <c r="AB62">
        <v>0</v>
      </c>
      <c r="AC62">
        <v>0</v>
      </c>
    </row>
    <row r="63" spans="7:29">
      <c r="G63" t="s">
        <v>105</v>
      </c>
      <c r="H63" s="73">
        <v>47.03</v>
      </c>
      <c r="I63" s="46">
        <v>0</v>
      </c>
      <c r="J63" s="46">
        <v>4.8</v>
      </c>
      <c r="K63" s="46">
        <v>0</v>
      </c>
      <c r="L63" s="46">
        <v>15.36</v>
      </c>
      <c r="M63" s="74">
        <v>0</v>
      </c>
      <c r="N63" s="73">
        <v>0</v>
      </c>
      <c r="O63" s="46">
        <v>-10</v>
      </c>
      <c r="P63" s="46">
        <v>0</v>
      </c>
      <c r="Q63" s="46">
        <v>-40</v>
      </c>
      <c r="R63" s="46">
        <v>0</v>
      </c>
      <c r="S63" s="74">
        <v>0</v>
      </c>
      <c r="U63" s="73">
        <v>-50</v>
      </c>
      <c r="V63" s="74">
        <v>67.19</v>
      </c>
      <c r="W63">
        <v>47.03</v>
      </c>
      <c r="X63">
        <v>-10</v>
      </c>
      <c r="Y63">
        <v>0</v>
      </c>
      <c r="Z63">
        <v>15.36</v>
      </c>
      <c r="AA63">
        <v>-40</v>
      </c>
      <c r="AB63">
        <v>0</v>
      </c>
      <c r="AC63">
        <v>4.8</v>
      </c>
    </row>
    <row r="64" spans="7:29">
      <c r="G64" t="s">
        <v>106</v>
      </c>
      <c r="H64" s="73">
        <v>47.03</v>
      </c>
      <c r="I64" s="46">
        <v>0</v>
      </c>
      <c r="J64" s="46">
        <v>4.8</v>
      </c>
      <c r="K64" s="46">
        <v>0</v>
      </c>
      <c r="L64" s="46">
        <v>15.36</v>
      </c>
      <c r="M64" s="74">
        <v>0</v>
      </c>
      <c r="N64" s="73">
        <v>0</v>
      </c>
      <c r="O64" s="46">
        <v>-10</v>
      </c>
      <c r="P64" s="46">
        <v>0</v>
      </c>
      <c r="Q64" s="46">
        <v>-40</v>
      </c>
      <c r="R64" s="46">
        <v>0</v>
      </c>
      <c r="S64" s="74">
        <v>0</v>
      </c>
      <c r="U64" s="73">
        <v>-50</v>
      </c>
      <c r="V64" s="74">
        <v>67.19</v>
      </c>
      <c r="W64">
        <v>47.03</v>
      </c>
      <c r="X64">
        <v>-10</v>
      </c>
      <c r="Y64">
        <v>0</v>
      </c>
      <c r="Z64">
        <v>15.36</v>
      </c>
      <c r="AA64">
        <v>-40</v>
      </c>
      <c r="AB64">
        <v>0</v>
      </c>
      <c r="AC64">
        <v>4.8</v>
      </c>
    </row>
    <row r="65" spans="7:29">
      <c r="G65" t="s">
        <v>107</v>
      </c>
      <c r="H65" s="73">
        <v>50.87</v>
      </c>
      <c r="I65" s="46">
        <v>0</v>
      </c>
      <c r="J65" s="46">
        <v>0</v>
      </c>
      <c r="K65" s="46">
        <v>0</v>
      </c>
      <c r="L65" s="46">
        <v>14.4</v>
      </c>
      <c r="M65" s="74">
        <v>0</v>
      </c>
      <c r="N65" s="73">
        <v>0</v>
      </c>
      <c r="O65" s="46">
        <v>-12</v>
      </c>
      <c r="P65" s="46">
        <v>-5</v>
      </c>
      <c r="Q65" s="46">
        <v>-40</v>
      </c>
      <c r="R65" s="46">
        <v>0</v>
      </c>
      <c r="S65" s="74">
        <v>0</v>
      </c>
      <c r="U65" s="73">
        <v>-57</v>
      </c>
      <c r="V65" s="74">
        <v>65.27</v>
      </c>
      <c r="W65">
        <v>50.87</v>
      </c>
      <c r="X65">
        <v>-12</v>
      </c>
      <c r="Y65">
        <v>0</v>
      </c>
      <c r="Z65">
        <v>14.4</v>
      </c>
      <c r="AA65">
        <v>-40</v>
      </c>
      <c r="AB65">
        <v>0</v>
      </c>
      <c r="AC65">
        <v>-5</v>
      </c>
    </row>
    <row r="66" spans="7:29">
      <c r="G66" t="s">
        <v>108</v>
      </c>
      <c r="H66" s="73">
        <v>61.43</v>
      </c>
      <c r="I66" s="46">
        <v>0</v>
      </c>
      <c r="J66" s="46">
        <v>0</v>
      </c>
      <c r="K66" s="46">
        <v>0</v>
      </c>
      <c r="L66" s="46">
        <v>14.88</v>
      </c>
      <c r="M66" s="74">
        <v>0</v>
      </c>
      <c r="N66" s="73">
        <v>0</v>
      </c>
      <c r="O66" s="46">
        <v>-18</v>
      </c>
      <c r="P66" s="46">
        <v>-59</v>
      </c>
      <c r="Q66" s="46">
        <v>-40</v>
      </c>
      <c r="R66" s="46">
        <v>0</v>
      </c>
      <c r="S66" s="74">
        <v>0</v>
      </c>
      <c r="U66" s="73">
        <v>-117</v>
      </c>
      <c r="V66" s="74">
        <v>76.31</v>
      </c>
      <c r="W66">
        <v>61.43</v>
      </c>
      <c r="X66">
        <v>-18</v>
      </c>
      <c r="Y66">
        <v>0</v>
      </c>
      <c r="Z66">
        <v>14.88</v>
      </c>
      <c r="AA66">
        <v>-40</v>
      </c>
      <c r="AB66">
        <v>0</v>
      </c>
      <c r="AC66">
        <v>-59</v>
      </c>
    </row>
    <row r="67" spans="7:29">
      <c r="G67" t="s">
        <v>109</v>
      </c>
      <c r="H67" s="73">
        <v>110.39</v>
      </c>
      <c r="I67" s="46">
        <v>0</v>
      </c>
      <c r="J67" s="46">
        <v>0</v>
      </c>
      <c r="K67" s="46">
        <v>0</v>
      </c>
      <c r="L67" s="46">
        <v>15.36</v>
      </c>
      <c r="M67" s="74">
        <v>0</v>
      </c>
      <c r="N67" s="73">
        <v>0</v>
      </c>
      <c r="O67" s="46">
        <v>-10</v>
      </c>
      <c r="P67" s="46">
        <v>-44</v>
      </c>
      <c r="Q67" s="46">
        <v>-40</v>
      </c>
      <c r="R67" s="46">
        <v>0</v>
      </c>
      <c r="S67" s="74">
        <v>0</v>
      </c>
      <c r="U67" s="73">
        <v>-94</v>
      </c>
      <c r="V67" s="74">
        <v>125.75</v>
      </c>
      <c r="W67">
        <v>110.39</v>
      </c>
      <c r="X67">
        <v>-10</v>
      </c>
      <c r="Y67">
        <v>0</v>
      </c>
      <c r="Z67">
        <v>15.36</v>
      </c>
      <c r="AA67">
        <v>-40</v>
      </c>
      <c r="AB67">
        <v>0</v>
      </c>
      <c r="AC67">
        <v>-44</v>
      </c>
    </row>
    <row r="68" spans="7:29">
      <c r="G68" t="s">
        <v>110</v>
      </c>
      <c r="H68" s="73">
        <v>82.55</v>
      </c>
      <c r="I68" s="46">
        <v>0</v>
      </c>
      <c r="J68" s="46">
        <v>71.03</v>
      </c>
      <c r="K68" s="46">
        <v>0</v>
      </c>
      <c r="L68" s="46">
        <v>16.32</v>
      </c>
      <c r="M68" s="74">
        <v>0</v>
      </c>
      <c r="N68" s="73">
        <v>0</v>
      </c>
      <c r="O68" s="46">
        <v>-47</v>
      </c>
      <c r="P68" s="46">
        <v>0</v>
      </c>
      <c r="Q68" s="46">
        <v>-25</v>
      </c>
      <c r="R68" s="46">
        <v>0</v>
      </c>
      <c r="S68" s="74">
        <v>0</v>
      </c>
      <c r="U68" s="73">
        <v>-72</v>
      </c>
      <c r="V68" s="74">
        <v>169.9</v>
      </c>
      <c r="W68">
        <v>82.55</v>
      </c>
      <c r="X68">
        <v>-47</v>
      </c>
      <c r="Y68">
        <v>0</v>
      </c>
      <c r="Z68">
        <v>16.32</v>
      </c>
      <c r="AA68">
        <v>-25</v>
      </c>
      <c r="AB68">
        <v>0</v>
      </c>
      <c r="AC68">
        <v>71.03</v>
      </c>
    </row>
    <row r="69" spans="7:29">
      <c r="G69" t="s">
        <v>111</v>
      </c>
      <c r="H69" s="73">
        <v>126.71</v>
      </c>
      <c r="I69" s="46">
        <v>0</v>
      </c>
      <c r="J69" s="46">
        <v>70.069999999999993</v>
      </c>
      <c r="K69" s="46">
        <v>0</v>
      </c>
      <c r="L69" s="46">
        <v>17.28</v>
      </c>
      <c r="M69" s="74">
        <v>0</v>
      </c>
      <c r="N69" s="73">
        <v>0</v>
      </c>
      <c r="O69" s="46">
        <v>-53</v>
      </c>
      <c r="P69" s="46">
        <v>0</v>
      </c>
      <c r="Q69" s="46">
        <v>-10</v>
      </c>
      <c r="R69" s="46">
        <v>0</v>
      </c>
      <c r="S69" s="74">
        <v>0</v>
      </c>
      <c r="U69" s="73">
        <v>-64.5</v>
      </c>
      <c r="V69" s="74">
        <v>214.06</v>
      </c>
      <c r="W69">
        <v>126.71</v>
      </c>
      <c r="X69">
        <v>-53</v>
      </c>
      <c r="Y69">
        <v>-1.5</v>
      </c>
      <c r="Z69">
        <v>17.28</v>
      </c>
      <c r="AA69">
        <v>-10</v>
      </c>
      <c r="AB69">
        <v>0</v>
      </c>
      <c r="AC69">
        <v>70.069999999999993</v>
      </c>
    </row>
    <row r="70" spans="7:29">
      <c r="G70" t="s">
        <v>112</v>
      </c>
      <c r="H70" s="73">
        <v>124.2</v>
      </c>
      <c r="I70" s="46">
        <v>0</v>
      </c>
      <c r="J70" s="46">
        <v>58.7</v>
      </c>
      <c r="K70" s="46">
        <v>0</v>
      </c>
      <c r="L70" s="46">
        <v>16.16</v>
      </c>
      <c r="M70" s="74">
        <v>0</v>
      </c>
      <c r="N70" s="73">
        <v>0</v>
      </c>
      <c r="O70" s="46">
        <v>-38</v>
      </c>
      <c r="P70" s="46">
        <v>0</v>
      </c>
      <c r="Q70" s="46">
        <v>0</v>
      </c>
      <c r="R70" s="46">
        <v>0</v>
      </c>
      <c r="S70" s="74">
        <v>0</v>
      </c>
      <c r="U70" s="73">
        <v>-39.5</v>
      </c>
      <c r="V70" s="74">
        <v>199.06</v>
      </c>
      <c r="W70">
        <v>124.2</v>
      </c>
      <c r="X70">
        <v>-38</v>
      </c>
      <c r="Y70">
        <v>-1.5</v>
      </c>
      <c r="Z70">
        <v>16.16</v>
      </c>
      <c r="AA70">
        <v>0</v>
      </c>
      <c r="AB70">
        <v>0</v>
      </c>
      <c r="AC70">
        <v>58.7</v>
      </c>
    </row>
    <row r="71" spans="7:29">
      <c r="G71" t="s">
        <v>113</v>
      </c>
      <c r="H71" s="73">
        <v>39.090000000000003</v>
      </c>
      <c r="I71" s="46">
        <v>29.32</v>
      </c>
      <c r="J71" s="46">
        <v>71.650000000000006</v>
      </c>
      <c r="K71" s="46">
        <v>0</v>
      </c>
      <c r="L71" s="46">
        <v>13.03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-1.5</v>
      </c>
      <c r="V71" s="74">
        <v>153.09</v>
      </c>
      <c r="W71">
        <v>39.090000000000003</v>
      </c>
      <c r="X71">
        <v>29.32</v>
      </c>
      <c r="Y71">
        <v>-1.5</v>
      </c>
      <c r="Z71">
        <v>13.03</v>
      </c>
      <c r="AA71">
        <v>0</v>
      </c>
      <c r="AB71">
        <v>0</v>
      </c>
      <c r="AC71">
        <v>71.650000000000006</v>
      </c>
    </row>
    <row r="72" spans="7:29">
      <c r="G72" t="s">
        <v>114</v>
      </c>
      <c r="H72" s="73">
        <v>16.97</v>
      </c>
      <c r="I72" s="46">
        <v>16.97</v>
      </c>
      <c r="J72" s="46">
        <v>57.27</v>
      </c>
      <c r="K72" s="46">
        <v>0</v>
      </c>
      <c r="L72" s="46">
        <v>8.91</v>
      </c>
      <c r="M72" s="74">
        <v>0.04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-1.5</v>
      </c>
      <c r="V72" s="74">
        <v>100.16</v>
      </c>
      <c r="W72">
        <v>16.97</v>
      </c>
      <c r="X72">
        <v>16.97</v>
      </c>
      <c r="Y72">
        <v>-1.5</v>
      </c>
      <c r="Z72">
        <v>8.91</v>
      </c>
      <c r="AA72">
        <v>0</v>
      </c>
      <c r="AB72">
        <v>0.04</v>
      </c>
      <c r="AC72">
        <v>57.27</v>
      </c>
    </row>
    <row r="73" spans="7:29">
      <c r="G73" t="s">
        <v>115</v>
      </c>
      <c r="H73" s="73">
        <v>14.09</v>
      </c>
      <c r="I73" s="46">
        <v>22.94</v>
      </c>
      <c r="J73" s="46">
        <v>163.89</v>
      </c>
      <c r="K73" s="46">
        <v>0</v>
      </c>
      <c r="L73" s="46">
        <v>6.88</v>
      </c>
      <c r="M73" s="74">
        <v>0.03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-1.5</v>
      </c>
      <c r="V73" s="74">
        <v>207.83</v>
      </c>
      <c r="W73">
        <v>14.09</v>
      </c>
      <c r="X73">
        <v>22.94</v>
      </c>
      <c r="Y73">
        <v>-1.5</v>
      </c>
      <c r="Z73">
        <v>6.88</v>
      </c>
      <c r="AA73">
        <v>0</v>
      </c>
      <c r="AB73">
        <v>0.03</v>
      </c>
      <c r="AC73">
        <v>163.89</v>
      </c>
    </row>
    <row r="74" spans="7:29">
      <c r="G74" t="s">
        <v>116</v>
      </c>
      <c r="H74" s="73">
        <v>3.02</v>
      </c>
      <c r="I74" s="46">
        <v>19.75</v>
      </c>
      <c r="J74" s="46">
        <v>185.97</v>
      </c>
      <c r="K74" s="46">
        <v>0</v>
      </c>
      <c r="L74" s="46">
        <v>5.12</v>
      </c>
      <c r="M74" s="74">
        <v>0.14000000000000001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-1.5</v>
      </c>
      <c r="V74" s="74">
        <v>214</v>
      </c>
      <c r="W74">
        <v>3.02</v>
      </c>
      <c r="X74">
        <v>19.75</v>
      </c>
      <c r="Y74">
        <v>-1.5</v>
      </c>
      <c r="Z74">
        <v>5.12</v>
      </c>
      <c r="AA74">
        <v>0</v>
      </c>
      <c r="AB74">
        <v>0.14000000000000001</v>
      </c>
      <c r="AC74">
        <v>185.97</v>
      </c>
    </row>
    <row r="75" spans="7:29">
      <c r="G75" t="s">
        <v>117</v>
      </c>
      <c r="H75" s="73">
        <v>9.0500000000000007</v>
      </c>
      <c r="I75" s="46">
        <v>67.89</v>
      </c>
      <c r="J75" s="46">
        <v>158.43</v>
      </c>
      <c r="K75" s="46">
        <v>0</v>
      </c>
      <c r="L75" s="46">
        <v>5.2</v>
      </c>
      <c r="M75" s="74">
        <v>0.02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-1.5</v>
      </c>
      <c r="V75" s="74">
        <v>240.59</v>
      </c>
      <c r="W75">
        <v>9.0500000000000007</v>
      </c>
      <c r="X75">
        <v>67.89</v>
      </c>
      <c r="Y75">
        <v>-1.5</v>
      </c>
      <c r="Z75">
        <v>5.2</v>
      </c>
      <c r="AA75">
        <v>0</v>
      </c>
      <c r="AB75">
        <v>0.02</v>
      </c>
      <c r="AC75">
        <v>158.43</v>
      </c>
    </row>
    <row r="76" spans="7:29">
      <c r="G76" t="s">
        <v>118</v>
      </c>
      <c r="H76" s="73">
        <v>5.24</v>
      </c>
      <c r="I76" s="46">
        <v>60.48</v>
      </c>
      <c r="J76" s="46">
        <v>141.12</v>
      </c>
      <c r="K76" s="46">
        <v>0</v>
      </c>
      <c r="L76" s="46">
        <v>4.84</v>
      </c>
      <c r="M76" s="74">
        <v>0.08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-1.5</v>
      </c>
      <c r="V76" s="74">
        <v>211.76</v>
      </c>
      <c r="W76">
        <v>5.24</v>
      </c>
      <c r="X76">
        <v>60.48</v>
      </c>
      <c r="Y76">
        <v>-1.5</v>
      </c>
      <c r="Z76">
        <v>4.84</v>
      </c>
      <c r="AA76">
        <v>0</v>
      </c>
      <c r="AB76">
        <v>0.08</v>
      </c>
      <c r="AC76">
        <v>141.12</v>
      </c>
    </row>
    <row r="77" spans="7:29">
      <c r="G77" t="s">
        <v>119</v>
      </c>
      <c r="H77" s="73">
        <v>0</v>
      </c>
      <c r="I77" s="46">
        <v>58.18</v>
      </c>
      <c r="J77" s="46">
        <v>58.19</v>
      </c>
      <c r="K77" s="46">
        <v>0</v>
      </c>
      <c r="L77" s="46">
        <v>4.8499999999999996</v>
      </c>
      <c r="M77" s="74">
        <v>0.02</v>
      </c>
      <c r="N77" s="73">
        <v>-9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-10.5</v>
      </c>
      <c r="V77" s="74">
        <v>121.24</v>
      </c>
      <c r="W77">
        <v>-9</v>
      </c>
      <c r="X77">
        <v>58.18</v>
      </c>
      <c r="Y77">
        <v>-1.5</v>
      </c>
      <c r="Z77">
        <v>4.8499999999999996</v>
      </c>
      <c r="AA77">
        <v>0</v>
      </c>
      <c r="AB77">
        <v>0.02</v>
      </c>
      <c r="AC77">
        <v>58.19</v>
      </c>
    </row>
    <row r="78" spans="7:29">
      <c r="G78" t="s">
        <v>120</v>
      </c>
      <c r="H78" s="73">
        <v>0</v>
      </c>
      <c r="I78" s="46">
        <v>68.92</v>
      </c>
      <c r="J78" s="46">
        <v>57.44</v>
      </c>
      <c r="K78" s="46">
        <v>0</v>
      </c>
      <c r="L78" s="46">
        <v>5.97</v>
      </c>
      <c r="M78" s="74">
        <v>0</v>
      </c>
      <c r="N78" s="73">
        <v>-10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-11.5</v>
      </c>
      <c r="V78" s="74">
        <v>132.33000000000001</v>
      </c>
      <c r="W78">
        <v>-10</v>
      </c>
      <c r="X78">
        <v>68.92</v>
      </c>
      <c r="Y78">
        <v>-1.5</v>
      </c>
      <c r="Z78">
        <v>5.97</v>
      </c>
      <c r="AA78">
        <v>0</v>
      </c>
      <c r="AB78">
        <v>0</v>
      </c>
      <c r="AC78">
        <v>57.44</v>
      </c>
    </row>
    <row r="79" spans="7:29">
      <c r="G79" t="s">
        <v>121</v>
      </c>
      <c r="H79" s="73">
        <v>0</v>
      </c>
      <c r="I79" s="46">
        <v>100.54</v>
      </c>
      <c r="J79" s="46">
        <v>47.93</v>
      </c>
      <c r="K79" s="46">
        <v>0</v>
      </c>
      <c r="L79" s="46">
        <v>9.0500000000000007</v>
      </c>
      <c r="M79" s="74">
        <v>0.03</v>
      </c>
      <c r="N79" s="73">
        <v>-44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-45.5</v>
      </c>
      <c r="V79" s="74">
        <v>157.55000000000001</v>
      </c>
      <c r="W79">
        <v>-44</v>
      </c>
      <c r="X79">
        <v>100.54</v>
      </c>
      <c r="Y79">
        <v>-1.5</v>
      </c>
      <c r="Z79">
        <v>9.0500000000000007</v>
      </c>
      <c r="AA79">
        <v>0</v>
      </c>
      <c r="AB79">
        <v>0.03</v>
      </c>
      <c r="AC79">
        <v>47.93</v>
      </c>
    </row>
    <row r="80" spans="7:29">
      <c r="G80" t="s">
        <v>122</v>
      </c>
      <c r="H80" s="73">
        <v>0</v>
      </c>
      <c r="I80" s="46">
        <v>105.34</v>
      </c>
      <c r="J80" s="46">
        <v>40.369999999999997</v>
      </c>
      <c r="K80" s="46">
        <v>0</v>
      </c>
      <c r="L80" s="46">
        <v>9.48</v>
      </c>
      <c r="M80" s="74">
        <v>0.04</v>
      </c>
      <c r="N80" s="73">
        <v>-33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-34.5</v>
      </c>
      <c r="V80" s="74">
        <v>155.22999999999999</v>
      </c>
      <c r="W80">
        <v>-33</v>
      </c>
      <c r="X80">
        <v>105.34</v>
      </c>
      <c r="Y80">
        <v>-1.5</v>
      </c>
      <c r="Z80">
        <v>9.48</v>
      </c>
      <c r="AA80">
        <v>0</v>
      </c>
      <c r="AB80">
        <v>0.04</v>
      </c>
      <c r="AC80">
        <v>40.369999999999997</v>
      </c>
    </row>
    <row r="81" spans="7:29">
      <c r="G81" t="s">
        <v>123</v>
      </c>
      <c r="H81" s="73">
        <v>0</v>
      </c>
      <c r="I81" s="46">
        <v>82.81</v>
      </c>
      <c r="J81" s="46">
        <v>33.130000000000003</v>
      </c>
      <c r="K81" s="46">
        <v>0</v>
      </c>
      <c r="L81" s="46">
        <v>10.76</v>
      </c>
      <c r="M81" s="74">
        <v>0.04</v>
      </c>
      <c r="N81" s="73">
        <v>-39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-40.5</v>
      </c>
      <c r="V81" s="74">
        <v>126.74</v>
      </c>
      <c r="W81">
        <v>-39</v>
      </c>
      <c r="X81">
        <v>82.81</v>
      </c>
      <c r="Y81">
        <v>-1.5</v>
      </c>
      <c r="Z81">
        <v>10.76</v>
      </c>
      <c r="AA81">
        <v>0</v>
      </c>
      <c r="AB81">
        <v>0.04</v>
      </c>
      <c r="AC81">
        <v>33.130000000000003</v>
      </c>
    </row>
    <row r="82" spans="7:29">
      <c r="G82" t="s">
        <v>124</v>
      </c>
      <c r="H82" s="73">
        <v>0</v>
      </c>
      <c r="I82" s="46">
        <v>71.48</v>
      </c>
      <c r="J82" s="46">
        <v>23.82</v>
      </c>
      <c r="K82" s="46">
        <v>0</v>
      </c>
      <c r="L82" s="46">
        <v>11.91</v>
      </c>
      <c r="M82" s="74">
        <v>0</v>
      </c>
      <c r="N82" s="73">
        <v>-42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-43.5</v>
      </c>
      <c r="V82" s="74">
        <v>107.21</v>
      </c>
      <c r="W82">
        <v>-42</v>
      </c>
      <c r="X82">
        <v>71.48</v>
      </c>
      <c r="Y82">
        <v>-1.5</v>
      </c>
      <c r="Z82">
        <v>11.91</v>
      </c>
      <c r="AA82">
        <v>0</v>
      </c>
      <c r="AB82">
        <v>0</v>
      </c>
      <c r="AC82">
        <v>23.82</v>
      </c>
    </row>
    <row r="83" spans="7:29">
      <c r="G83" t="s">
        <v>125</v>
      </c>
      <c r="H83" s="73">
        <v>65.650000000000006</v>
      </c>
      <c r="I83" s="46">
        <v>73.62</v>
      </c>
      <c r="J83" s="46">
        <v>42.95</v>
      </c>
      <c r="K83" s="46">
        <v>0</v>
      </c>
      <c r="L83" s="46">
        <v>14.72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-1.5</v>
      </c>
      <c r="V83" s="74">
        <v>196.94</v>
      </c>
      <c r="W83">
        <v>65.650000000000006</v>
      </c>
      <c r="X83">
        <v>73.62</v>
      </c>
      <c r="Y83">
        <v>-1.5</v>
      </c>
      <c r="Z83">
        <v>14.72</v>
      </c>
      <c r="AA83">
        <v>0</v>
      </c>
      <c r="AB83">
        <v>0</v>
      </c>
      <c r="AC83">
        <v>42.95</v>
      </c>
    </row>
    <row r="84" spans="7:29">
      <c r="G84" t="s">
        <v>126</v>
      </c>
      <c r="H84" s="73">
        <v>76.510000000000005</v>
      </c>
      <c r="I84" s="46">
        <v>98.72</v>
      </c>
      <c r="J84" s="46">
        <v>69.94</v>
      </c>
      <c r="K84" s="46">
        <v>0</v>
      </c>
      <c r="L84" s="46">
        <v>19.75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-1.5</v>
      </c>
      <c r="V84" s="74">
        <v>264.92</v>
      </c>
      <c r="W84">
        <v>76.510000000000005</v>
      </c>
      <c r="X84">
        <v>98.72</v>
      </c>
      <c r="Y84">
        <v>-1.5</v>
      </c>
      <c r="Z84">
        <v>19.75</v>
      </c>
      <c r="AA84">
        <v>0</v>
      </c>
      <c r="AB84">
        <v>0</v>
      </c>
      <c r="AC84">
        <v>69.94</v>
      </c>
    </row>
    <row r="85" spans="7:29">
      <c r="G85" t="s">
        <v>127</v>
      </c>
      <c r="H85" s="73">
        <v>24.96</v>
      </c>
      <c r="I85" s="46">
        <v>86.38</v>
      </c>
      <c r="J85" s="46">
        <v>48</v>
      </c>
      <c r="K85" s="46">
        <v>0</v>
      </c>
      <c r="L85" s="46">
        <v>23.04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-1.5</v>
      </c>
      <c r="V85" s="74">
        <v>182.38</v>
      </c>
      <c r="W85">
        <v>24.96</v>
      </c>
      <c r="X85">
        <v>86.38</v>
      </c>
      <c r="Y85">
        <v>-1.5</v>
      </c>
      <c r="Z85">
        <v>23.04</v>
      </c>
      <c r="AA85">
        <v>0</v>
      </c>
      <c r="AB85">
        <v>0</v>
      </c>
      <c r="AC85">
        <v>48</v>
      </c>
    </row>
    <row r="86" spans="7:29">
      <c r="G86" t="s">
        <v>128</v>
      </c>
      <c r="H86" s="73">
        <v>24.96</v>
      </c>
      <c r="I86" s="46">
        <v>95.98</v>
      </c>
      <c r="J86" s="46">
        <v>38.4</v>
      </c>
      <c r="K86" s="46">
        <v>0</v>
      </c>
      <c r="L86" s="46">
        <v>22.08</v>
      </c>
      <c r="M86" s="74">
        <v>0.1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-1.5</v>
      </c>
      <c r="V86" s="74">
        <v>181.52</v>
      </c>
      <c r="W86">
        <v>24.96</v>
      </c>
      <c r="X86">
        <v>95.98</v>
      </c>
      <c r="Y86">
        <v>-1.5</v>
      </c>
      <c r="Z86">
        <v>22.08</v>
      </c>
      <c r="AA86">
        <v>0</v>
      </c>
      <c r="AB86">
        <v>0.1</v>
      </c>
      <c r="AC86">
        <v>38.4</v>
      </c>
    </row>
    <row r="87" spans="7:29">
      <c r="G87" t="s">
        <v>129</v>
      </c>
      <c r="H87" s="73">
        <v>0</v>
      </c>
      <c r="I87" s="46">
        <v>95.98</v>
      </c>
      <c r="J87" s="46">
        <v>48</v>
      </c>
      <c r="K87" s="46">
        <v>0</v>
      </c>
      <c r="L87" s="46">
        <v>21.12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-1.5</v>
      </c>
      <c r="V87" s="74">
        <v>165.1</v>
      </c>
      <c r="W87">
        <v>0</v>
      </c>
      <c r="X87">
        <v>95.98</v>
      </c>
      <c r="Y87">
        <v>-1.5</v>
      </c>
      <c r="Z87">
        <v>21.12</v>
      </c>
      <c r="AA87">
        <v>0</v>
      </c>
      <c r="AB87">
        <v>0</v>
      </c>
      <c r="AC87">
        <v>48</v>
      </c>
    </row>
    <row r="88" spans="7:29">
      <c r="G88" t="s">
        <v>130</v>
      </c>
      <c r="H88" s="73">
        <v>0</v>
      </c>
      <c r="I88" s="46">
        <v>95.98</v>
      </c>
      <c r="J88" s="46">
        <v>48</v>
      </c>
      <c r="K88" s="46">
        <v>0</v>
      </c>
      <c r="L88" s="46">
        <v>20.16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-1.5</v>
      </c>
      <c r="V88" s="74">
        <v>164.14</v>
      </c>
      <c r="W88">
        <v>0</v>
      </c>
      <c r="X88">
        <v>95.98</v>
      </c>
      <c r="Y88">
        <v>-1.5</v>
      </c>
      <c r="Z88">
        <v>20.16</v>
      </c>
      <c r="AA88">
        <v>0</v>
      </c>
      <c r="AB88">
        <v>0</v>
      </c>
      <c r="AC88">
        <v>48</v>
      </c>
    </row>
    <row r="89" spans="7:29">
      <c r="G89" t="s">
        <v>131</v>
      </c>
      <c r="H89" s="73">
        <v>131.5</v>
      </c>
      <c r="I89" s="46">
        <v>86.39</v>
      </c>
      <c r="J89" s="46">
        <v>28.8</v>
      </c>
      <c r="K89" s="46">
        <v>0</v>
      </c>
      <c r="L89" s="46">
        <v>19.2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-1.5</v>
      </c>
      <c r="V89" s="74">
        <v>265.89</v>
      </c>
      <c r="W89">
        <v>131.5</v>
      </c>
      <c r="X89">
        <v>86.39</v>
      </c>
      <c r="Y89">
        <v>-1.5</v>
      </c>
      <c r="Z89">
        <v>19.2</v>
      </c>
      <c r="AA89">
        <v>0</v>
      </c>
      <c r="AB89">
        <v>0</v>
      </c>
      <c r="AC89">
        <v>28.8</v>
      </c>
    </row>
    <row r="90" spans="7:29">
      <c r="G90" t="s">
        <v>132</v>
      </c>
      <c r="H90" s="73">
        <v>125.75</v>
      </c>
      <c r="I90" s="46">
        <v>81.59</v>
      </c>
      <c r="J90" s="46">
        <v>0</v>
      </c>
      <c r="K90" s="46">
        <v>0</v>
      </c>
      <c r="L90" s="46">
        <v>18.239999999999998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-1.5</v>
      </c>
      <c r="V90" s="74">
        <v>225.58</v>
      </c>
      <c r="W90">
        <v>125.75</v>
      </c>
      <c r="X90">
        <v>81.59</v>
      </c>
      <c r="Y90">
        <v>-1.5</v>
      </c>
      <c r="Z90">
        <v>18.239999999999998</v>
      </c>
      <c r="AA90">
        <v>0</v>
      </c>
      <c r="AB90">
        <v>0</v>
      </c>
      <c r="AC90">
        <v>0</v>
      </c>
    </row>
    <row r="91" spans="7:29">
      <c r="G91" t="s">
        <v>133</v>
      </c>
      <c r="H91" s="73">
        <v>106.54</v>
      </c>
      <c r="I91" s="46">
        <v>0</v>
      </c>
      <c r="J91" s="46">
        <v>26.88</v>
      </c>
      <c r="K91" s="46">
        <v>0</v>
      </c>
      <c r="L91" s="46">
        <v>22.56</v>
      </c>
      <c r="M91" s="74">
        <v>0.1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-1.5</v>
      </c>
      <c r="V91" s="74">
        <v>156.08000000000001</v>
      </c>
      <c r="W91">
        <v>106.54</v>
      </c>
      <c r="X91">
        <v>0</v>
      </c>
      <c r="Y91">
        <v>-1.5</v>
      </c>
      <c r="Z91">
        <v>22.56</v>
      </c>
      <c r="AA91">
        <v>0</v>
      </c>
      <c r="AB91">
        <v>0.1</v>
      </c>
      <c r="AC91">
        <v>26.88</v>
      </c>
    </row>
    <row r="92" spans="7:29">
      <c r="G92" t="s">
        <v>134</v>
      </c>
      <c r="H92" s="73">
        <v>97.91</v>
      </c>
      <c r="I92" s="46">
        <v>0</v>
      </c>
      <c r="J92" s="46">
        <v>25.92</v>
      </c>
      <c r="K92" s="46">
        <v>0</v>
      </c>
      <c r="L92" s="46">
        <v>21.31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-1.5</v>
      </c>
      <c r="V92" s="74">
        <v>145.13999999999999</v>
      </c>
      <c r="W92">
        <v>97.91</v>
      </c>
      <c r="X92">
        <v>0</v>
      </c>
      <c r="Y92">
        <v>-1.5</v>
      </c>
      <c r="Z92">
        <v>21.31</v>
      </c>
      <c r="AA92">
        <v>0</v>
      </c>
      <c r="AB92">
        <v>0</v>
      </c>
      <c r="AC92">
        <v>25.92</v>
      </c>
    </row>
    <row r="93" spans="7:29">
      <c r="G93" t="s">
        <v>135</v>
      </c>
      <c r="H93" s="73">
        <v>115.18</v>
      </c>
      <c r="I93" s="46">
        <v>0</v>
      </c>
      <c r="J93" s="46">
        <v>14.4</v>
      </c>
      <c r="K93" s="46">
        <v>0</v>
      </c>
      <c r="L93" s="46">
        <v>21.12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-1.5</v>
      </c>
      <c r="V93" s="74">
        <v>150.69999999999999</v>
      </c>
      <c r="W93">
        <v>115.18</v>
      </c>
      <c r="X93">
        <v>0</v>
      </c>
      <c r="Y93">
        <v>-1.5</v>
      </c>
      <c r="Z93">
        <v>21.12</v>
      </c>
      <c r="AA93">
        <v>0</v>
      </c>
      <c r="AB93">
        <v>0</v>
      </c>
      <c r="AC93">
        <v>14.4</v>
      </c>
    </row>
    <row r="94" spans="7:29">
      <c r="G94" t="s">
        <v>136</v>
      </c>
      <c r="H94" s="73">
        <v>122.86</v>
      </c>
      <c r="I94" s="46">
        <v>0</v>
      </c>
      <c r="J94" s="46">
        <v>9.6</v>
      </c>
      <c r="K94" s="46">
        <v>0</v>
      </c>
      <c r="L94" s="46">
        <v>20.16</v>
      </c>
      <c r="M94" s="74">
        <v>0.1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-1.5</v>
      </c>
      <c r="V94" s="74">
        <v>152.72</v>
      </c>
      <c r="W94">
        <v>122.86</v>
      </c>
      <c r="X94">
        <v>0</v>
      </c>
      <c r="Y94">
        <v>-1.5</v>
      </c>
      <c r="Z94">
        <v>20.16</v>
      </c>
      <c r="AA94">
        <v>0</v>
      </c>
      <c r="AB94">
        <v>0.1</v>
      </c>
      <c r="AC94">
        <v>9.6</v>
      </c>
    </row>
    <row r="95" spans="7:29">
      <c r="G95" t="s">
        <v>137</v>
      </c>
      <c r="H95" s="73">
        <v>119.02</v>
      </c>
      <c r="I95" s="46">
        <v>0</v>
      </c>
      <c r="J95" s="46">
        <v>19.2</v>
      </c>
      <c r="K95" s="46">
        <v>0</v>
      </c>
      <c r="L95" s="46">
        <v>19.2</v>
      </c>
      <c r="M95" s="74">
        <v>0.1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-1.5</v>
      </c>
      <c r="V95" s="74">
        <v>157.52000000000001</v>
      </c>
      <c r="W95">
        <v>119.02</v>
      </c>
      <c r="X95">
        <v>0</v>
      </c>
      <c r="Y95">
        <v>-1.5</v>
      </c>
      <c r="Z95">
        <v>19.2</v>
      </c>
      <c r="AA95">
        <v>0</v>
      </c>
      <c r="AB95">
        <v>0.1</v>
      </c>
      <c r="AC95">
        <v>19.2</v>
      </c>
    </row>
    <row r="96" spans="7:29">
      <c r="G96" t="s">
        <v>138</v>
      </c>
      <c r="H96" s="73">
        <v>110.39</v>
      </c>
      <c r="I96" s="46">
        <v>0</v>
      </c>
      <c r="J96" s="46">
        <v>14.4</v>
      </c>
      <c r="K96" s="46">
        <v>0</v>
      </c>
      <c r="L96" s="46">
        <v>18.239999999999998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-1.5</v>
      </c>
      <c r="V96" s="74">
        <v>143.03</v>
      </c>
      <c r="W96">
        <v>110.39</v>
      </c>
      <c r="X96">
        <v>0</v>
      </c>
      <c r="Y96">
        <v>-1.5</v>
      </c>
      <c r="Z96">
        <v>18.239999999999998</v>
      </c>
      <c r="AA96">
        <v>0</v>
      </c>
      <c r="AB96">
        <v>0</v>
      </c>
      <c r="AC96">
        <v>14.4</v>
      </c>
    </row>
    <row r="97" spans="1:83">
      <c r="G97" t="s">
        <v>139</v>
      </c>
      <c r="H97" s="73">
        <v>81.59</v>
      </c>
      <c r="I97" s="46">
        <v>0</v>
      </c>
      <c r="J97" s="46">
        <v>9.6</v>
      </c>
      <c r="K97" s="46">
        <v>0</v>
      </c>
      <c r="L97" s="46">
        <v>17.28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-1.5</v>
      </c>
      <c r="V97" s="74">
        <v>108.47</v>
      </c>
      <c r="W97">
        <v>81.59</v>
      </c>
      <c r="X97">
        <v>0</v>
      </c>
      <c r="Y97">
        <v>-1.5</v>
      </c>
      <c r="Z97">
        <v>17.28</v>
      </c>
      <c r="AA97">
        <v>0</v>
      </c>
      <c r="AB97">
        <v>0</v>
      </c>
      <c r="AC97">
        <v>9.6</v>
      </c>
    </row>
    <row r="98" spans="1:83">
      <c r="G98" t="s">
        <v>140</v>
      </c>
      <c r="H98" s="73">
        <v>37.43</v>
      </c>
      <c r="I98" s="46">
        <v>0</v>
      </c>
      <c r="J98" s="46">
        <v>14.4</v>
      </c>
      <c r="K98" s="46">
        <v>0</v>
      </c>
      <c r="L98" s="46">
        <v>16.32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-1.5</v>
      </c>
      <c r="V98" s="74">
        <v>68.150000000000006</v>
      </c>
      <c r="W98">
        <v>37.43</v>
      </c>
      <c r="X98">
        <v>0</v>
      </c>
      <c r="Y98">
        <v>-1.5</v>
      </c>
      <c r="Z98">
        <v>16.32</v>
      </c>
      <c r="AA98">
        <v>0</v>
      </c>
      <c r="AB98">
        <v>0</v>
      </c>
      <c r="AC98">
        <v>14.4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1.8455775000000005</v>
      </c>
      <c r="I99" s="69">
        <f t="shared" ref="I99:BQ99" si="1">SUM(I3:I98)/4000</f>
        <v>0.41866250000000005</v>
      </c>
      <c r="J99" s="69">
        <f t="shared" si="1"/>
        <v>0.53805250000000016</v>
      </c>
      <c r="K99" s="69">
        <f t="shared" si="1"/>
        <v>0</v>
      </c>
      <c r="L99" s="69">
        <f t="shared" si="1"/>
        <v>0.297095</v>
      </c>
      <c r="M99" s="69">
        <f t="shared" si="1"/>
        <v>7.2500000000000017E-4</v>
      </c>
      <c r="N99" s="68">
        <f t="shared" si="1"/>
        <v>-0.10174999999999999</v>
      </c>
      <c r="O99" s="69">
        <f t="shared" si="1"/>
        <v>-7.4249999999999997E-2</v>
      </c>
      <c r="P99" s="69">
        <f t="shared" si="1"/>
        <v>-0.49099999999999999</v>
      </c>
      <c r="Q99" s="69">
        <f t="shared" si="1"/>
        <v>-0.216</v>
      </c>
      <c r="R99" s="69">
        <f t="shared" si="1"/>
        <v>0</v>
      </c>
      <c r="S99" s="70">
        <f t="shared" si="1"/>
        <v>0</v>
      </c>
      <c r="U99" s="68">
        <f t="shared" si="1"/>
        <v>-0.90549999999999997</v>
      </c>
      <c r="V99" s="70">
        <f t="shared" si="1"/>
        <v>3.1001124999999994</v>
      </c>
      <c r="W99">
        <f t="shared" si="1"/>
        <v>1.7438275000000005</v>
      </c>
      <c r="X99">
        <f t="shared" si="1"/>
        <v>0.34441250000000001</v>
      </c>
      <c r="Y99">
        <f t="shared" si="1"/>
        <v>-2.2499999999999999E-2</v>
      </c>
      <c r="Z99">
        <f t="shared" si="1"/>
        <v>0.297095</v>
      </c>
      <c r="AA99">
        <f t="shared" si="1"/>
        <v>-0.216</v>
      </c>
      <c r="AB99">
        <f t="shared" si="1"/>
        <v>7.2500000000000017E-4</v>
      </c>
      <c r="AC99">
        <f t="shared" si="1"/>
        <v>4.7052499999999949E-2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45312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6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45312</v>
      </c>
      <c r="U2" s="73" t="s">
        <v>225</v>
      </c>
      <c r="V2" s="74" t="s">
        <v>224</v>
      </c>
      <c r="W2" s="28" t="s">
        <v>257</v>
      </c>
      <c r="X2" t="s">
        <v>333</v>
      </c>
      <c r="Y2" t="s">
        <v>439</v>
      </c>
      <c r="Z2" t="s">
        <v>438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  <c r="X3">
        <v>0</v>
      </c>
      <c r="Y3">
        <v>0</v>
      </c>
      <c r="Z3">
        <v>0</v>
      </c>
    </row>
    <row r="4" spans="1:26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  <c r="X4">
        <v>0</v>
      </c>
      <c r="Y4">
        <v>0</v>
      </c>
      <c r="Z4">
        <v>0</v>
      </c>
    </row>
    <row r="5" spans="1:26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  <c r="X5">
        <v>0</v>
      </c>
      <c r="Y5">
        <v>0</v>
      </c>
      <c r="Z5">
        <v>0</v>
      </c>
    </row>
    <row r="6" spans="1:26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  <c r="X6">
        <v>0</v>
      </c>
      <c r="Y6">
        <v>0</v>
      </c>
      <c r="Z6">
        <v>0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  <c r="X7">
        <v>0</v>
      </c>
      <c r="Y7">
        <v>0</v>
      </c>
      <c r="Z7">
        <v>0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  <c r="X8">
        <v>0</v>
      </c>
      <c r="Y8">
        <v>0</v>
      </c>
      <c r="Z8">
        <v>0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  <c r="X9">
        <v>0</v>
      </c>
      <c r="Y9">
        <v>0</v>
      </c>
      <c r="Z9">
        <v>0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  <c r="X10">
        <v>0</v>
      </c>
      <c r="Y10">
        <v>0</v>
      </c>
      <c r="Z10">
        <v>0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  <c r="X11">
        <v>0</v>
      </c>
      <c r="Y11">
        <v>0</v>
      </c>
      <c r="Z11">
        <v>0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  <c r="X12">
        <v>0</v>
      </c>
      <c r="Y12">
        <v>0</v>
      </c>
      <c r="Z12">
        <v>0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  <c r="X13">
        <v>0</v>
      </c>
      <c r="Y13">
        <v>0</v>
      </c>
      <c r="Z13">
        <v>0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  <c r="X14">
        <v>0</v>
      </c>
      <c r="Y14">
        <v>0</v>
      </c>
      <c r="Z14">
        <v>0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  <c r="X15">
        <v>0</v>
      </c>
      <c r="Y15">
        <v>0</v>
      </c>
      <c r="Z15">
        <v>0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  <c r="X16">
        <v>0</v>
      </c>
      <c r="Y16">
        <v>0</v>
      </c>
      <c r="Z16">
        <v>0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  <c r="X17">
        <v>0</v>
      </c>
      <c r="Y17">
        <v>0</v>
      </c>
      <c r="Z17">
        <v>0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  <c r="X18">
        <v>0</v>
      </c>
      <c r="Y18">
        <v>0</v>
      </c>
      <c r="Z18">
        <v>0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  <c r="X19">
        <v>0</v>
      </c>
      <c r="Y19">
        <v>0</v>
      </c>
      <c r="Z19">
        <v>0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  <c r="X20">
        <v>0</v>
      </c>
      <c r="Y20">
        <v>0</v>
      </c>
      <c r="Z20">
        <v>0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  <c r="X21">
        <v>0</v>
      </c>
      <c r="Y21">
        <v>0</v>
      </c>
      <c r="Z21">
        <v>0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  <c r="X22">
        <v>0</v>
      </c>
      <c r="Y22">
        <v>0</v>
      </c>
      <c r="Z22">
        <v>0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  <c r="X23">
        <v>0</v>
      </c>
      <c r="Y23">
        <v>0</v>
      </c>
      <c r="Z23">
        <v>0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  <c r="X24">
        <v>0</v>
      </c>
      <c r="Y24">
        <v>0</v>
      </c>
      <c r="Z24">
        <v>0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  <c r="X25">
        <v>0</v>
      </c>
      <c r="Y25">
        <v>0</v>
      </c>
      <c r="Z25">
        <v>0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  <c r="X26">
        <v>0</v>
      </c>
      <c r="Y26">
        <v>0</v>
      </c>
      <c r="Z26">
        <v>0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  <c r="X27">
        <v>0</v>
      </c>
      <c r="Y27">
        <v>0</v>
      </c>
      <c r="Z27">
        <v>0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  <c r="X28">
        <v>0</v>
      </c>
      <c r="Y28">
        <v>0</v>
      </c>
      <c r="Z28">
        <v>0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  <c r="X29">
        <v>0</v>
      </c>
      <c r="Y29">
        <v>0</v>
      </c>
      <c r="Z29">
        <v>0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  <c r="X30">
        <v>0</v>
      </c>
      <c r="Y30">
        <v>0</v>
      </c>
      <c r="Z30">
        <v>0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0.81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0.81</v>
      </c>
      <c r="W31">
        <v>0</v>
      </c>
      <c r="X31">
        <v>0</v>
      </c>
      <c r="Y31">
        <v>0</v>
      </c>
      <c r="Z31">
        <v>0.81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0.73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0.73</v>
      </c>
      <c r="W32">
        <v>0</v>
      </c>
      <c r="X32">
        <v>0</v>
      </c>
      <c r="Y32">
        <v>0</v>
      </c>
      <c r="Z32">
        <v>0.73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4.59</v>
      </c>
      <c r="M33" s="74">
        <v>0.14000000000000001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4.7300000000000004</v>
      </c>
      <c r="W33">
        <v>0</v>
      </c>
      <c r="X33">
        <v>4.59</v>
      </c>
      <c r="Y33">
        <v>0</v>
      </c>
      <c r="Z33">
        <v>0.14000000000000001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5.4</v>
      </c>
      <c r="M34" s="74">
        <v>0.17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5.57</v>
      </c>
      <c r="W34">
        <v>0</v>
      </c>
      <c r="X34">
        <v>5.4</v>
      </c>
      <c r="Y34">
        <v>0</v>
      </c>
      <c r="Z34">
        <v>0.17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6.82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6.82</v>
      </c>
      <c r="W35">
        <v>0</v>
      </c>
      <c r="X35">
        <v>6.82</v>
      </c>
      <c r="Y35">
        <v>0</v>
      </c>
      <c r="Z35">
        <v>0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8.02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8.02</v>
      </c>
      <c r="W36">
        <v>0</v>
      </c>
      <c r="X36">
        <v>8.02</v>
      </c>
      <c r="Y36">
        <v>0</v>
      </c>
      <c r="Z36">
        <v>0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3.47</v>
      </c>
      <c r="L37" s="46">
        <v>9.4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12.87</v>
      </c>
      <c r="W37">
        <v>0</v>
      </c>
      <c r="X37">
        <v>9.4</v>
      </c>
      <c r="Y37">
        <v>3.47</v>
      </c>
      <c r="Z37">
        <v>0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4.0199999999999996</v>
      </c>
      <c r="L38" s="46">
        <v>11.26</v>
      </c>
      <c r="M38" s="74">
        <v>0.2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15.48</v>
      </c>
      <c r="W38">
        <v>0</v>
      </c>
      <c r="X38">
        <v>11.26</v>
      </c>
      <c r="Y38">
        <v>4.0199999999999996</v>
      </c>
      <c r="Z38">
        <v>0.2</v>
      </c>
    </row>
    <row r="39" spans="7:26">
      <c r="G39" t="s">
        <v>81</v>
      </c>
      <c r="H39" s="73">
        <v>0</v>
      </c>
      <c r="I39" s="46">
        <v>9.33</v>
      </c>
      <c r="J39" s="46">
        <v>0</v>
      </c>
      <c r="K39" s="46">
        <v>9.33</v>
      </c>
      <c r="L39" s="46">
        <v>13.06</v>
      </c>
      <c r="M39" s="74">
        <v>0.56000000000000005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32.28</v>
      </c>
      <c r="W39">
        <v>9.33</v>
      </c>
      <c r="X39">
        <v>13.06</v>
      </c>
      <c r="Y39">
        <v>9.33</v>
      </c>
      <c r="Z39">
        <v>0.56000000000000005</v>
      </c>
    </row>
    <row r="40" spans="7:26">
      <c r="G40" t="s">
        <v>82</v>
      </c>
      <c r="H40" s="73">
        <v>0</v>
      </c>
      <c r="I40" s="46">
        <v>25.48</v>
      </c>
      <c r="J40" s="46">
        <v>0</v>
      </c>
      <c r="K40" s="46">
        <v>11.33</v>
      </c>
      <c r="L40" s="46">
        <v>15.29</v>
      </c>
      <c r="M40" s="74">
        <v>1.64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53.74</v>
      </c>
      <c r="W40">
        <v>25.48</v>
      </c>
      <c r="X40">
        <v>15.29</v>
      </c>
      <c r="Y40">
        <v>11.33</v>
      </c>
      <c r="Z40">
        <v>1.64</v>
      </c>
    </row>
    <row r="41" spans="7:26">
      <c r="G41" t="s">
        <v>83</v>
      </c>
      <c r="H41" s="73">
        <v>0</v>
      </c>
      <c r="I41" s="46">
        <v>50.49</v>
      </c>
      <c r="J41" s="46">
        <v>0</v>
      </c>
      <c r="K41" s="46">
        <v>13.47</v>
      </c>
      <c r="L41" s="46">
        <v>18.850000000000001</v>
      </c>
      <c r="M41" s="74">
        <v>0.4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83.21</v>
      </c>
      <c r="W41">
        <v>50.49</v>
      </c>
      <c r="X41">
        <v>18.850000000000001</v>
      </c>
      <c r="Y41">
        <v>13.47</v>
      </c>
      <c r="Z41">
        <v>0.4</v>
      </c>
    </row>
    <row r="42" spans="7:26">
      <c r="G42" t="s">
        <v>84</v>
      </c>
      <c r="H42" s="73">
        <v>0</v>
      </c>
      <c r="I42" s="46">
        <v>77.64</v>
      </c>
      <c r="J42" s="46">
        <v>0</v>
      </c>
      <c r="K42" s="46">
        <v>15.53</v>
      </c>
      <c r="L42" s="46">
        <v>21.74</v>
      </c>
      <c r="M42" s="74">
        <v>2.95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117.86</v>
      </c>
      <c r="W42">
        <v>77.64</v>
      </c>
      <c r="X42">
        <v>21.74</v>
      </c>
      <c r="Y42">
        <v>15.53</v>
      </c>
      <c r="Z42">
        <v>2.95</v>
      </c>
    </row>
    <row r="43" spans="7:26">
      <c r="G43" t="s">
        <v>85</v>
      </c>
      <c r="H43" s="73">
        <v>0</v>
      </c>
      <c r="I43" s="46">
        <v>110.38</v>
      </c>
      <c r="J43" s="46">
        <v>0</v>
      </c>
      <c r="K43" s="46">
        <v>24</v>
      </c>
      <c r="L43" s="46">
        <v>0</v>
      </c>
      <c r="M43" s="74">
        <v>1.82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136.19999999999999</v>
      </c>
      <c r="W43">
        <v>110.38</v>
      </c>
      <c r="X43">
        <v>0</v>
      </c>
      <c r="Y43">
        <v>24</v>
      </c>
      <c r="Z43">
        <v>1.82</v>
      </c>
    </row>
    <row r="44" spans="7:26">
      <c r="G44" t="s">
        <v>86</v>
      </c>
      <c r="H44" s="73">
        <v>0</v>
      </c>
      <c r="I44" s="46">
        <v>124.78</v>
      </c>
      <c r="J44" s="46">
        <v>0</v>
      </c>
      <c r="K44" s="46">
        <v>24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148.78</v>
      </c>
      <c r="W44">
        <v>124.78</v>
      </c>
      <c r="X44">
        <v>0</v>
      </c>
      <c r="Y44">
        <v>24</v>
      </c>
      <c r="Z44">
        <v>0</v>
      </c>
    </row>
    <row r="45" spans="7:26">
      <c r="G45" t="s">
        <v>87</v>
      </c>
      <c r="H45" s="73">
        <v>0</v>
      </c>
      <c r="I45" s="46">
        <v>134.38</v>
      </c>
      <c r="J45" s="46">
        <v>0</v>
      </c>
      <c r="K45" s="46">
        <v>24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158.38</v>
      </c>
      <c r="W45">
        <v>134.38</v>
      </c>
      <c r="X45">
        <v>0</v>
      </c>
      <c r="Y45">
        <v>24</v>
      </c>
      <c r="Z45">
        <v>0</v>
      </c>
    </row>
    <row r="46" spans="7:26">
      <c r="G46" t="s">
        <v>88</v>
      </c>
      <c r="H46" s="73">
        <v>0</v>
      </c>
      <c r="I46" s="46">
        <v>129.59</v>
      </c>
      <c r="J46" s="46">
        <v>0</v>
      </c>
      <c r="K46" s="46">
        <v>24</v>
      </c>
      <c r="L46" s="46">
        <v>0</v>
      </c>
      <c r="M46" s="74">
        <v>0.19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153.78</v>
      </c>
      <c r="W46">
        <v>129.59</v>
      </c>
      <c r="X46">
        <v>0</v>
      </c>
      <c r="Y46">
        <v>24</v>
      </c>
      <c r="Z46">
        <v>0.19</v>
      </c>
    </row>
    <row r="47" spans="7:26">
      <c r="G47" t="s">
        <v>89</v>
      </c>
      <c r="H47" s="73">
        <v>0</v>
      </c>
      <c r="I47" s="46">
        <v>163.18</v>
      </c>
      <c r="J47" s="46">
        <v>0</v>
      </c>
      <c r="K47" s="46">
        <v>0</v>
      </c>
      <c r="L47" s="46">
        <v>0</v>
      </c>
      <c r="M47" s="74">
        <v>0.67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163.85</v>
      </c>
      <c r="W47">
        <v>163.18</v>
      </c>
      <c r="X47">
        <v>0</v>
      </c>
      <c r="Y47">
        <v>0</v>
      </c>
      <c r="Z47">
        <v>0.67</v>
      </c>
    </row>
    <row r="48" spans="7:26">
      <c r="G48" t="s">
        <v>90</v>
      </c>
      <c r="H48" s="73">
        <v>0</v>
      </c>
      <c r="I48" s="46">
        <v>129.57</v>
      </c>
      <c r="J48" s="46">
        <v>0</v>
      </c>
      <c r="K48" s="46">
        <v>0</v>
      </c>
      <c r="L48" s="46">
        <v>0</v>
      </c>
      <c r="M48" s="74">
        <v>0.14000000000000001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129.71</v>
      </c>
      <c r="W48">
        <v>129.57</v>
      </c>
      <c r="X48">
        <v>0</v>
      </c>
      <c r="Y48">
        <v>0</v>
      </c>
      <c r="Z48">
        <v>0.14000000000000001</v>
      </c>
    </row>
    <row r="49" spans="7:26">
      <c r="G49" t="s">
        <v>91</v>
      </c>
      <c r="H49" s="73">
        <v>0</v>
      </c>
      <c r="I49" s="46">
        <v>105.59</v>
      </c>
      <c r="J49" s="46">
        <v>0</v>
      </c>
      <c r="K49" s="46">
        <v>0</v>
      </c>
      <c r="L49" s="46">
        <v>0</v>
      </c>
      <c r="M49" s="74">
        <v>1.65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107.24</v>
      </c>
      <c r="W49">
        <v>105.59</v>
      </c>
      <c r="X49">
        <v>0</v>
      </c>
      <c r="Y49">
        <v>0</v>
      </c>
      <c r="Z49">
        <v>1.65</v>
      </c>
    </row>
    <row r="50" spans="7:26">
      <c r="G50" t="s">
        <v>92</v>
      </c>
      <c r="H50" s="73">
        <v>0</v>
      </c>
      <c r="I50" s="46">
        <v>91.19</v>
      </c>
      <c r="J50" s="46">
        <v>0</v>
      </c>
      <c r="K50" s="46">
        <v>0</v>
      </c>
      <c r="L50" s="46">
        <v>0</v>
      </c>
      <c r="M50" s="74">
        <v>1.28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92.47</v>
      </c>
      <c r="W50">
        <v>91.19</v>
      </c>
      <c r="X50">
        <v>0</v>
      </c>
      <c r="Y50">
        <v>0</v>
      </c>
      <c r="Z50">
        <v>1.28</v>
      </c>
    </row>
    <row r="51" spans="7:26">
      <c r="G51" t="s">
        <v>93</v>
      </c>
      <c r="H51" s="73">
        <v>0</v>
      </c>
      <c r="I51" s="46">
        <v>71.989999999999995</v>
      </c>
      <c r="J51" s="46">
        <v>0</v>
      </c>
      <c r="K51" s="46">
        <v>0</v>
      </c>
      <c r="L51" s="46">
        <v>0</v>
      </c>
      <c r="M51" s="74">
        <v>4.03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76.02</v>
      </c>
      <c r="W51">
        <v>71.989999999999995</v>
      </c>
      <c r="X51">
        <v>0</v>
      </c>
      <c r="Y51">
        <v>0</v>
      </c>
      <c r="Z51">
        <v>4.03</v>
      </c>
    </row>
    <row r="52" spans="7:26">
      <c r="G52" t="s">
        <v>94</v>
      </c>
      <c r="H52" s="73">
        <v>0</v>
      </c>
      <c r="I52" s="46">
        <v>33.6</v>
      </c>
      <c r="J52" s="46">
        <v>0</v>
      </c>
      <c r="K52" s="46">
        <v>0</v>
      </c>
      <c r="L52" s="46">
        <v>0</v>
      </c>
      <c r="M52" s="74">
        <v>2.2999999999999998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35.9</v>
      </c>
      <c r="W52">
        <v>33.6</v>
      </c>
      <c r="X52">
        <v>0</v>
      </c>
      <c r="Y52">
        <v>0</v>
      </c>
      <c r="Z52">
        <v>2.2999999999999998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2.21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2.21</v>
      </c>
      <c r="W53">
        <v>0</v>
      </c>
      <c r="X53">
        <v>0</v>
      </c>
      <c r="Y53">
        <v>0</v>
      </c>
      <c r="Z53">
        <v>2.21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2.5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2.5</v>
      </c>
      <c r="W54">
        <v>0</v>
      </c>
      <c r="X54">
        <v>0</v>
      </c>
      <c r="Y54">
        <v>0</v>
      </c>
      <c r="Z54">
        <v>2.5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1.54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1.54</v>
      </c>
      <c r="W55">
        <v>0</v>
      </c>
      <c r="X55">
        <v>0</v>
      </c>
      <c r="Y55">
        <v>0</v>
      </c>
      <c r="Z55">
        <v>1.54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0.67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0.67</v>
      </c>
      <c r="W56">
        <v>0</v>
      </c>
      <c r="X56">
        <v>0</v>
      </c>
      <c r="Y56">
        <v>0</v>
      </c>
      <c r="Z56">
        <v>0.67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1.34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1.34</v>
      </c>
      <c r="W57">
        <v>0</v>
      </c>
      <c r="X57">
        <v>0</v>
      </c>
      <c r="Y57">
        <v>0</v>
      </c>
      <c r="Z57">
        <v>1.34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3.84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3.84</v>
      </c>
      <c r="W58">
        <v>0</v>
      </c>
      <c r="X58">
        <v>0</v>
      </c>
      <c r="Y58">
        <v>0</v>
      </c>
      <c r="Z58">
        <v>3.84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4.22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4.22</v>
      </c>
      <c r="W59">
        <v>0</v>
      </c>
      <c r="X59">
        <v>0</v>
      </c>
      <c r="Y59">
        <v>0</v>
      </c>
      <c r="Z59">
        <v>4.22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4.8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4.8</v>
      </c>
      <c r="W60">
        <v>0</v>
      </c>
      <c r="X60">
        <v>0</v>
      </c>
      <c r="Y60">
        <v>0</v>
      </c>
      <c r="Z60">
        <v>4.8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3.46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3.46</v>
      </c>
      <c r="W61">
        <v>0</v>
      </c>
      <c r="X61">
        <v>0</v>
      </c>
      <c r="Y61">
        <v>0</v>
      </c>
      <c r="Z61">
        <v>3.46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1.44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1.44</v>
      </c>
      <c r="W62">
        <v>0</v>
      </c>
      <c r="X62">
        <v>0</v>
      </c>
      <c r="Y62">
        <v>0</v>
      </c>
      <c r="Z62">
        <v>1.44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2.5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2.5</v>
      </c>
      <c r="W63">
        <v>0</v>
      </c>
      <c r="X63">
        <v>0</v>
      </c>
      <c r="Y63">
        <v>0</v>
      </c>
      <c r="Z63">
        <v>2.5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2.4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2.4</v>
      </c>
      <c r="W64">
        <v>0</v>
      </c>
      <c r="X64">
        <v>0</v>
      </c>
      <c r="Y64">
        <v>0</v>
      </c>
      <c r="Z64">
        <v>2.4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0</v>
      </c>
      <c r="W65">
        <v>0</v>
      </c>
      <c r="X65">
        <v>0</v>
      </c>
      <c r="Y65">
        <v>0</v>
      </c>
      <c r="Z65">
        <v>0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0</v>
      </c>
      <c r="W66">
        <v>0</v>
      </c>
      <c r="X66">
        <v>0</v>
      </c>
      <c r="Y66">
        <v>0</v>
      </c>
      <c r="Z66">
        <v>0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0</v>
      </c>
      <c r="W67">
        <v>0</v>
      </c>
      <c r="X67">
        <v>0</v>
      </c>
      <c r="Y67">
        <v>0</v>
      </c>
      <c r="Z67">
        <v>0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0</v>
      </c>
      <c r="W68">
        <v>0</v>
      </c>
      <c r="X68">
        <v>0</v>
      </c>
      <c r="Y68">
        <v>0</v>
      </c>
      <c r="Z68">
        <v>0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0.77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0.77</v>
      </c>
      <c r="W69">
        <v>0</v>
      </c>
      <c r="X69">
        <v>0</v>
      </c>
      <c r="Y69">
        <v>0</v>
      </c>
      <c r="Z69">
        <v>0.77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4.3899999999999997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4.3899999999999997</v>
      </c>
      <c r="W70">
        <v>0</v>
      </c>
      <c r="X70">
        <v>0</v>
      </c>
      <c r="Y70">
        <v>0</v>
      </c>
      <c r="Z70">
        <v>4.3899999999999997</v>
      </c>
    </row>
    <row r="71" spans="7:26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3.82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3.82</v>
      </c>
      <c r="W71">
        <v>0</v>
      </c>
      <c r="X71">
        <v>0</v>
      </c>
      <c r="Y71">
        <v>0</v>
      </c>
      <c r="Z71">
        <v>3.82</v>
      </c>
    </row>
    <row r="72" spans="7:26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3.19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3.19</v>
      </c>
      <c r="W72">
        <v>0</v>
      </c>
      <c r="X72">
        <v>0</v>
      </c>
      <c r="Y72">
        <v>0</v>
      </c>
      <c r="Z72">
        <v>3.19</v>
      </c>
    </row>
    <row r="73" spans="7:26">
      <c r="G73" t="s">
        <v>115</v>
      </c>
      <c r="H73" s="73">
        <v>0</v>
      </c>
      <c r="I73" s="46">
        <v>0</v>
      </c>
      <c r="J73" s="46">
        <v>0</v>
      </c>
      <c r="K73" s="46">
        <v>3.15</v>
      </c>
      <c r="L73" s="46">
        <v>0</v>
      </c>
      <c r="M73" s="74">
        <v>1.57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4.72</v>
      </c>
      <c r="W73">
        <v>0</v>
      </c>
      <c r="X73">
        <v>0</v>
      </c>
      <c r="Y73">
        <v>3.15</v>
      </c>
      <c r="Z73">
        <v>1.57</v>
      </c>
    </row>
    <row r="74" spans="7:26">
      <c r="G74" t="s">
        <v>116</v>
      </c>
      <c r="H74" s="73">
        <v>0</v>
      </c>
      <c r="I74" s="46">
        <v>0</v>
      </c>
      <c r="J74" s="46">
        <v>0</v>
      </c>
      <c r="K74" s="46">
        <v>2.2999999999999998</v>
      </c>
      <c r="L74" s="46">
        <v>0</v>
      </c>
      <c r="M74" s="74">
        <v>1.1399999999999999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3.44</v>
      </c>
      <c r="W74">
        <v>0</v>
      </c>
      <c r="X74">
        <v>0</v>
      </c>
      <c r="Y74">
        <v>2.2999999999999998</v>
      </c>
      <c r="Z74">
        <v>1.1399999999999999</v>
      </c>
    </row>
    <row r="75" spans="7:26">
      <c r="G75" t="s">
        <v>117</v>
      </c>
      <c r="H75" s="73">
        <v>0</v>
      </c>
      <c r="I75" s="46">
        <v>0</v>
      </c>
      <c r="J75" s="46">
        <v>0</v>
      </c>
      <c r="K75" s="46">
        <v>7.38</v>
      </c>
      <c r="L75" s="46">
        <v>0</v>
      </c>
      <c r="M75" s="74">
        <v>1.84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9.2200000000000006</v>
      </c>
      <c r="W75">
        <v>0</v>
      </c>
      <c r="X75">
        <v>0</v>
      </c>
      <c r="Y75">
        <v>7.38</v>
      </c>
      <c r="Z75">
        <v>1.84</v>
      </c>
    </row>
    <row r="76" spans="7:26">
      <c r="G76" t="s">
        <v>118</v>
      </c>
      <c r="H76" s="73">
        <v>0</v>
      </c>
      <c r="I76" s="46">
        <v>0</v>
      </c>
      <c r="J76" s="46">
        <v>0</v>
      </c>
      <c r="K76" s="46">
        <v>6.84</v>
      </c>
      <c r="L76" s="46">
        <v>0</v>
      </c>
      <c r="M76" s="74">
        <v>1.71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8.5500000000000007</v>
      </c>
      <c r="W76">
        <v>0</v>
      </c>
      <c r="X76">
        <v>0</v>
      </c>
      <c r="Y76">
        <v>6.84</v>
      </c>
      <c r="Z76">
        <v>1.71</v>
      </c>
    </row>
    <row r="77" spans="7:26">
      <c r="G77" t="s">
        <v>119</v>
      </c>
      <c r="H77" s="73">
        <v>0</v>
      </c>
      <c r="I77" s="46">
        <v>0</v>
      </c>
      <c r="J77" s="46">
        <v>0</v>
      </c>
      <c r="K77" s="46">
        <v>8.01</v>
      </c>
      <c r="L77" s="46">
        <v>0</v>
      </c>
      <c r="M77" s="74">
        <v>2.0099999999999998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10.02</v>
      </c>
      <c r="W77">
        <v>0</v>
      </c>
      <c r="X77">
        <v>0</v>
      </c>
      <c r="Y77">
        <v>8.01</v>
      </c>
      <c r="Z77">
        <v>2.0099999999999998</v>
      </c>
    </row>
    <row r="78" spans="7:26">
      <c r="G78" t="s">
        <v>120</v>
      </c>
      <c r="H78" s="73">
        <v>0</v>
      </c>
      <c r="I78" s="46">
        <v>0</v>
      </c>
      <c r="J78" s="46">
        <v>0</v>
      </c>
      <c r="K78" s="46">
        <v>8.41</v>
      </c>
      <c r="L78" s="46">
        <v>0</v>
      </c>
      <c r="M78" s="74">
        <v>2.1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10.51</v>
      </c>
      <c r="W78">
        <v>0</v>
      </c>
      <c r="X78">
        <v>0</v>
      </c>
      <c r="Y78">
        <v>8.41</v>
      </c>
      <c r="Z78">
        <v>2.1</v>
      </c>
    </row>
    <row r="79" spans="7:26">
      <c r="G79" t="s">
        <v>121</v>
      </c>
      <c r="H79" s="73">
        <v>0</v>
      </c>
      <c r="I79" s="46">
        <v>2.0099999999999998</v>
      </c>
      <c r="J79" s="46">
        <v>0</v>
      </c>
      <c r="K79" s="46">
        <v>8.02</v>
      </c>
      <c r="L79" s="46">
        <v>0</v>
      </c>
      <c r="M79" s="74">
        <v>2.0099999999999998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12.04</v>
      </c>
      <c r="W79">
        <v>2.0099999999999998</v>
      </c>
      <c r="X79">
        <v>0</v>
      </c>
      <c r="Y79">
        <v>8.02</v>
      </c>
      <c r="Z79">
        <v>2.0099999999999998</v>
      </c>
    </row>
    <row r="80" spans="7:26">
      <c r="G80" t="s">
        <v>122</v>
      </c>
      <c r="H80" s="73">
        <v>0</v>
      </c>
      <c r="I80" s="46">
        <v>14.37</v>
      </c>
      <c r="J80" s="46">
        <v>0</v>
      </c>
      <c r="K80" s="46">
        <v>8.2200000000000006</v>
      </c>
      <c r="L80" s="46">
        <v>0</v>
      </c>
      <c r="M80" s="74">
        <v>1.28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23.87</v>
      </c>
      <c r="W80">
        <v>14.37</v>
      </c>
      <c r="X80">
        <v>0</v>
      </c>
      <c r="Y80">
        <v>8.2200000000000006</v>
      </c>
      <c r="Z80">
        <v>1.28</v>
      </c>
    </row>
    <row r="81" spans="7:26">
      <c r="G81" t="s">
        <v>123</v>
      </c>
      <c r="H81" s="73">
        <v>0</v>
      </c>
      <c r="I81" s="46">
        <v>17.39</v>
      </c>
      <c r="J81" s="46">
        <v>0</v>
      </c>
      <c r="K81" s="46">
        <v>9.93</v>
      </c>
      <c r="L81" s="46">
        <v>0</v>
      </c>
      <c r="M81" s="74">
        <v>2.4900000000000002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29.81</v>
      </c>
      <c r="W81">
        <v>17.39</v>
      </c>
      <c r="X81">
        <v>0</v>
      </c>
      <c r="Y81">
        <v>9.93</v>
      </c>
      <c r="Z81">
        <v>2.4900000000000002</v>
      </c>
    </row>
    <row r="82" spans="7:26">
      <c r="G82" t="s">
        <v>124</v>
      </c>
      <c r="H82" s="73">
        <v>0</v>
      </c>
      <c r="I82" s="46">
        <v>10.220000000000001</v>
      </c>
      <c r="J82" s="46">
        <v>0</v>
      </c>
      <c r="K82" s="46">
        <v>10.23</v>
      </c>
      <c r="L82" s="46">
        <v>0</v>
      </c>
      <c r="M82" s="74">
        <v>2.5499999999999998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23</v>
      </c>
      <c r="W82">
        <v>10.220000000000001</v>
      </c>
      <c r="X82">
        <v>0</v>
      </c>
      <c r="Y82">
        <v>10.23</v>
      </c>
      <c r="Z82">
        <v>2.5499999999999998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17.89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17.89</v>
      </c>
      <c r="W83">
        <v>0</v>
      </c>
      <c r="X83">
        <v>0</v>
      </c>
      <c r="Y83">
        <v>17.89</v>
      </c>
      <c r="Z83">
        <v>0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19.2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19.2</v>
      </c>
      <c r="W84">
        <v>0</v>
      </c>
      <c r="X84">
        <v>0</v>
      </c>
      <c r="Y84">
        <v>19.2</v>
      </c>
      <c r="Z84">
        <v>0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19.190000000000001</v>
      </c>
      <c r="L85" s="46">
        <v>0</v>
      </c>
      <c r="M85" s="74">
        <v>0.35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19.54</v>
      </c>
      <c r="W85">
        <v>0</v>
      </c>
      <c r="X85">
        <v>0</v>
      </c>
      <c r="Y85">
        <v>19.190000000000001</v>
      </c>
      <c r="Z85">
        <v>0.35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19.190000000000001</v>
      </c>
      <c r="L86" s="46">
        <v>0</v>
      </c>
      <c r="M86" s="74">
        <v>0.81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20</v>
      </c>
      <c r="W86">
        <v>0</v>
      </c>
      <c r="X86">
        <v>0</v>
      </c>
      <c r="Y86">
        <v>19.190000000000001</v>
      </c>
      <c r="Z86">
        <v>0.81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19.2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19.2</v>
      </c>
      <c r="W87">
        <v>0</v>
      </c>
      <c r="X87">
        <v>0</v>
      </c>
      <c r="Y87">
        <v>19.2</v>
      </c>
      <c r="Z87">
        <v>0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19.2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19.2</v>
      </c>
      <c r="W88">
        <v>0</v>
      </c>
      <c r="X88">
        <v>0</v>
      </c>
      <c r="Y88">
        <v>19.2</v>
      </c>
      <c r="Z88">
        <v>0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19.2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19.2</v>
      </c>
      <c r="W89">
        <v>0</v>
      </c>
      <c r="X89">
        <v>0</v>
      </c>
      <c r="Y89">
        <v>19.2</v>
      </c>
      <c r="Z89">
        <v>0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14.4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14.4</v>
      </c>
      <c r="W90">
        <v>0</v>
      </c>
      <c r="X90">
        <v>0</v>
      </c>
      <c r="Y90">
        <v>14.4</v>
      </c>
      <c r="Z90">
        <v>0</v>
      </c>
    </row>
    <row r="91" spans="7:26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0.32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0.32</v>
      </c>
      <c r="W91">
        <v>0</v>
      </c>
      <c r="X91">
        <v>0</v>
      </c>
      <c r="Y91">
        <v>0</v>
      </c>
      <c r="Z91">
        <v>0.32</v>
      </c>
    </row>
    <row r="92" spans="7:26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0.44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0.44</v>
      </c>
      <c r="W92">
        <v>0</v>
      </c>
      <c r="X92">
        <v>0</v>
      </c>
      <c r="Y92">
        <v>0</v>
      </c>
      <c r="Z92">
        <v>0.44</v>
      </c>
    </row>
    <row r="93" spans="7:26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0.46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0.46</v>
      </c>
      <c r="W93">
        <v>0</v>
      </c>
      <c r="X93">
        <v>0</v>
      </c>
      <c r="Y93">
        <v>0</v>
      </c>
      <c r="Z93">
        <v>0.46</v>
      </c>
    </row>
    <row r="94" spans="7:26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0.01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0.01</v>
      </c>
      <c r="W94">
        <v>0</v>
      </c>
      <c r="X94">
        <v>0</v>
      </c>
      <c r="Y94">
        <v>0</v>
      </c>
      <c r="Z94">
        <v>0.01</v>
      </c>
    </row>
    <row r="95" spans="7:26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0.23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0.23</v>
      </c>
      <c r="W95">
        <v>0</v>
      </c>
      <c r="X95">
        <v>0</v>
      </c>
      <c r="Y95">
        <v>0</v>
      </c>
      <c r="Z95">
        <v>0.23</v>
      </c>
    </row>
    <row r="96" spans="7:26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</v>
      </c>
      <c r="W96">
        <v>0</v>
      </c>
      <c r="X96">
        <v>0</v>
      </c>
      <c r="Y96">
        <v>0</v>
      </c>
      <c r="Z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</v>
      </c>
      <c r="W97">
        <v>0</v>
      </c>
      <c r="X97">
        <v>0</v>
      </c>
      <c r="Y97">
        <v>0</v>
      </c>
      <c r="Z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  <c r="X98">
        <v>0</v>
      </c>
      <c r="Y98">
        <v>0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0.32529499999999995</v>
      </c>
      <c r="J99" s="69">
        <f t="shared" si="1"/>
        <v>0</v>
      </c>
      <c r="K99" s="69">
        <f t="shared" si="1"/>
        <v>9.3277499999999985E-2</v>
      </c>
      <c r="L99" s="69">
        <f t="shared" si="1"/>
        <v>2.8607499999999998E-2</v>
      </c>
      <c r="M99" s="69">
        <f t="shared" si="1"/>
        <v>2.1022499999999993E-2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0.46820250000000008</v>
      </c>
      <c r="W99">
        <f t="shared" si="1"/>
        <v>0.32529499999999995</v>
      </c>
      <c r="X99">
        <f t="shared" si="1"/>
        <v>2.8607499999999998E-2</v>
      </c>
      <c r="Y99">
        <f t="shared" si="1"/>
        <v>9.3277499999999985E-2</v>
      </c>
      <c r="Z99">
        <f t="shared" si="1"/>
        <v>2.1022499999999993E-2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45312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93"/>
      <c r="F1" s="193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45312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Z84" activePane="bottomRight" state="frozen"/>
      <selection activeCell="M3" sqref="M3:M98"/>
      <selection pane="topRight" activeCell="M3" sqref="M3:M98"/>
      <selection pane="bottomLeft" activeCell="M3" sqref="M3:M98"/>
      <selection pane="bottomRight" activeCell="AI107" sqref="AI10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0">
        <f>Allocation_SG!A1</f>
        <v>45312</v>
      </c>
      <c r="B1" s="222"/>
      <c r="C1" s="222"/>
      <c r="D1" s="226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372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7">
      <c r="A2" s="25" t="s">
        <v>44</v>
      </c>
      <c r="B2" s="222"/>
      <c r="C2" s="222"/>
      <c r="D2" s="226"/>
      <c r="E2" s="215"/>
      <c r="F2" s="215"/>
      <c r="G2" s="215"/>
      <c r="H2" s="215"/>
      <c r="I2" s="215"/>
      <c r="J2" s="215"/>
      <c r="K2" s="215"/>
      <c r="L2" s="222"/>
      <c r="M2" s="222"/>
      <c r="N2" s="222"/>
      <c r="O2" s="222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7">
      <c r="A3" t="s">
        <v>45</v>
      </c>
      <c r="D3">
        <f>TWEPL!P3</f>
        <v>8.9697999999999993</v>
      </c>
      <c r="E3">
        <f>GT_NG!P3</f>
        <v>0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134.61000000000001</v>
      </c>
      <c r="J3">
        <f>Bawana_RLNG!P3</f>
        <v>0</v>
      </c>
      <c r="K3">
        <f>Bawana_Spot!P3</f>
        <v>102.59503436667133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809.42970065137126</v>
      </c>
      <c r="P3" s="36">
        <v>117.3230643731158</v>
      </c>
      <c r="Q3" s="36">
        <v>38.03</v>
      </c>
      <c r="R3" s="38">
        <v>0</v>
      </c>
      <c r="S3" s="38">
        <v>0</v>
      </c>
      <c r="T3" s="37">
        <f>SUMPRODUCT(LTA!J3:AN3,LTA!J$101:AN$101,LTA!J$103:AN$103)</f>
        <v>19.329999999999998</v>
      </c>
      <c r="U3" s="37">
        <f>SUMPRODUCT(LTA!J3:AN3,LTA!J$102:AN$102,LTA!J$103:AN$103)</f>
        <v>42.41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0.38</v>
      </c>
      <c r="AB3" s="75">
        <f>-STOA!N3</f>
        <v>-218.02999999999997</v>
      </c>
      <c r="AC3">
        <f>SUMIF(B3:AB3,"&gt;0")*$AC$2-SUMIF(B3:AB3,"&lt;0")*($AC$2/(1-$AC$2))+SUMIF(AI3:AR3,"&gt;0")*$AC$2-SUMIF(AI3:AR3,"&lt;0")*($AC$2/(1-$AC$2))</f>
        <v>13.677674353643294</v>
      </c>
      <c r="AD3">
        <f>SUM(B3:AB3,AI3:AT3)-AC3</f>
        <v>1176.7099250375149</v>
      </c>
      <c r="AE3">
        <f>'IDT-1'!B3</f>
        <v>0</v>
      </c>
      <c r="AF3" s="24"/>
      <c r="AG3">
        <f>SUM(AD3:AF3)</f>
        <v>1176.7099250375149</v>
      </c>
      <c r="AI3" s="34">
        <f>PXIL!H3</f>
        <v>0</v>
      </c>
      <c r="AJ3" s="34">
        <f>PXIL!N3</f>
        <v>0</v>
      </c>
      <c r="AK3" s="34">
        <f>RTM_IEX!H3</f>
        <v>135.34</v>
      </c>
      <c r="AL3" s="34">
        <f>RTM_IEX!N3</f>
        <v>0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v>1</v>
      </c>
    </row>
    <row r="4" spans="1:47">
      <c r="A4" t="s">
        <v>46</v>
      </c>
      <c r="D4">
        <f>TWEPL!P4</f>
        <v>8.9697999999999993</v>
      </c>
      <c r="E4">
        <f>GT_NG!P4</f>
        <v>0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134.61000000000001</v>
      </c>
      <c r="J4">
        <f>Bawana_RLNG!P4</f>
        <v>0</v>
      </c>
      <c r="K4">
        <f>Bawana_Spot!P4</f>
        <v>99.999999999999986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745.39916665523378</v>
      </c>
      <c r="P4" s="36">
        <v>117.3230643731158</v>
      </c>
      <c r="Q4" s="36">
        <v>38.03</v>
      </c>
      <c r="R4" s="38">
        <v>0</v>
      </c>
      <c r="S4" s="38">
        <v>0</v>
      </c>
      <c r="T4" s="37">
        <f>SUMPRODUCT(LTA!J4:AN4,LTA!J$101:AN$101,LTA!J$103:AN$103)</f>
        <v>19.329999999999998</v>
      </c>
      <c r="U4" s="37">
        <f>SUMPRODUCT(LTA!J4:AN4,LTA!J$102:AN$102,LTA!J$103:AN$103)</f>
        <v>42.41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0.38</v>
      </c>
      <c r="AB4" s="75">
        <f>-STOA!N4</f>
        <v>-218.02999999999997</v>
      </c>
      <c r="AC4">
        <f t="shared" ref="AC4:AC67" si="0">SUMIF(B4:AB4,"&gt;0")*$AC$2-SUMIF(B4:AB4,"&lt;0")*($AC$2/(1-$AC$2))+SUMIF(AI4:AR4,"&gt;0")*$AC$2-SUMIF(AI4:AR4,"&lt;0")*($AC$2/(1-$AC$2))</f>
        <v>13.045527579395699</v>
      </c>
      <c r="AD4">
        <f t="shared" ref="AD4:AD67" si="1">SUM(B4:AB4,AI4:AT4)-AC4</f>
        <v>1102.0865034489541</v>
      </c>
      <c r="AE4">
        <f>'IDT-1'!B4</f>
        <v>0</v>
      </c>
      <c r="AF4" s="24"/>
      <c r="AG4">
        <f t="shared" ref="AG4:AG67" si="2">SUM(AD4:AF4)</f>
        <v>1102.0865034489541</v>
      </c>
      <c r="AI4" s="34">
        <f>PXIL!H4</f>
        <v>0</v>
      </c>
      <c r="AJ4" s="34">
        <f>PXIL!N4</f>
        <v>0</v>
      </c>
      <c r="AK4" s="34">
        <f>RTM_IEX!H4</f>
        <v>126.71</v>
      </c>
      <c r="AL4" s="34">
        <f>RTM_IEX!N4</f>
        <v>0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v>2</v>
      </c>
    </row>
    <row r="5" spans="1:47">
      <c r="A5" t="s">
        <v>47</v>
      </c>
      <c r="D5">
        <f>TWEPL!P5</f>
        <v>8.9697999999999993</v>
      </c>
      <c r="E5">
        <f>GT_NG!P5</f>
        <v>0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134.61000000000001</v>
      </c>
      <c r="J5">
        <f>Bawana_RLNG!P5</f>
        <v>0</v>
      </c>
      <c r="K5">
        <f>Bawana_Spot!P5</f>
        <v>99.999999999999986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680.37665622434588</v>
      </c>
      <c r="P5" s="36">
        <v>117.3230643731158</v>
      </c>
      <c r="Q5" s="36">
        <v>38.03</v>
      </c>
      <c r="R5" s="38">
        <v>0</v>
      </c>
      <c r="S5" s="38">
        <v>0</v>
      </c>
      <c r="T5" s="37">
        <f>SUMPRODUCT(LTA!J5:AN5,LTA!J$101:AN$101,LTA!J$103:AN$103)</f>
        <v>19.329999999999998</v>
      </c>
      <c r="U5" s="37">
        <f>SUMPRODUCT(LTA!J5:AN5,LTA!J$102:AN$102,LTA!J$103:AN$103)</f>
        <v>42.41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0.38</v>
      </c>
      <c r="AB5" s="75">
        <f>-STOA!N5</f>
        <v>-218.02999999999997</v>
      </c>
      <c r="AC5">
        <f t="shared" si="0"/>
        <v>12.579894491776241</v>
      </c>
      <c r="AD5">
        <f t="shared" si="1"/>
        <v>1047.1196261056855</v>
      </c>
      <c r="AE5">
        <f>'IDT-1'!B5</f>
        <v>0</v>
      </c>
      <c r="AF5" s="24"/>
      <c r="AG5">
        <f t="shared" si="2"/>
        <v>1047.1196261056855</v>
      </c>
      <c r="AI5" s="34">
        <f>PXIL!H5</f>
        <v>0</v>
      </c>
      <c r="AJ5" s="34">
        <f>PXIL!N5</f>
        <v>0</v>
      </c>
      <c r="AK5" s="34">
        <f>RTM_IEX!H5</f>
        <v>136.30000000000001</v>
      </c>
      <c r="AL5" s="34">
        <f>RTM_IEX!N5</f>
        <v>0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v>3</v>
      </c>
    </row>
    <row r="6" spans="1:47">
      <c r="A6" t="s">
        <v>48</v>
      </c>
      <c r="D6">
        <f>TWEPL!P6</f>
        <v>8.9697999999999993</v>
      </c>
      <c r="E6">
        <f>GT_NG!P6</f>
        <v>0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134.61000000000001</v>
      </c>
      <c r="J6">
        <f>Bawana_RLNG!P6</f>
        <v>0</v>
      </c>
      <c r="K6">
        <f>Bawana_Spot!P6</f>
        <v>99.999999999999986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680.37665622434588</v>
      </c>
      <c r="P6" s="36">
        <v>117.3230643731158</v>
      </c>
      <c r="Q6" s="36">
        <v>38.03</v>
      </c>
      <c r="R6" s="38">
        <v>0</v>
      </c>
      <c r="S6" s="38">
        <v>0</v>
      </c>
      <c r="T6" s="37">
        <f>SUMPRODUCT(LTA!J6:AN6,LTA!J$101:AN$101,LTA!J$103:AN$103)</f>
        <v>19.329999999999998</v>
      </c>
      <c r="U6" s="37">
        <f>SUMPRODUCT(LTA!J6:AN6,LTA!J$102:AN$102,LTA!J$103:AN$103)</f>
        <v>42.41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0.38</v>
      </c>
      <c r="AB6" s="75">
        <f>-STOA!N6</f>
        <v>-218.02999999999997</v>
      </c>
      <c r="AC6">
        <f t="shared" si="0"/>
        <v>12.192906491776242</v>
      </c>
      <c r="AD6">
        <f t="shared" si="1"/>
        <v>1001.4366141056855</v>
      </c>
      <c r="AE6">
        <f>'IDT-1'!B6</f>
        <v>0</v>
      </c>
      <c r="AF6" s="24"/>
      <c r="AG6">
        <f t="shared" si="2"/>
        <v>1001.4366141056855</v>
      </c>
      <c r="AI6" s="34">
        <f>PXIL!H6</f>
        <v>0</v>
      </c>
      <c r="AJ6" s="34">
        <f>PXIL!N6</f>
        <v>0</v>
      </c>
      <c r="AK6" s="34">
        <f>RTM_IEX!H6</f>
        <v>90.23</v>
      </c>
      <c r="AL6" s="34">
        <f>RTM_IEX!N6</f>
        <v>0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v>4</v>
      </c>
    </row>
    <row r="7" spans="1:47">
      <c r="A7" t="s">
        <v>49</v>
      </c>
      <c r="D7">
        <f>TWEPL!P7</f>
        <v>8.9697999999999993</v>
      </c>
      <c r="E7">
        <f>GT_NG!P7</f>
        <v>0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134.61000000000001</v>
      </c>
      <c r="J7">
        <f>Bawana_RLNG!P7</f>
        <v>0</v>
      </c>
      <c r="K7">
        <f>Bawana_Spot!P7</f>
        <v>99.999999999999986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668.83816893711571</v>
      </c>
      <c r="P7" s="36">
        <v>117.3230643731158</v>
      </c>
      <c r="Q7" s="36">
        <v>38.03</v>
      </c>
      <c r="R7" s="38">
        <v>0</v>
      </c>
      <c r="S7" s="38">
        <v>0</v>
      </c>
      <c r="T7" s="37">
        <f>SUMPRODUCT(LTA!J7:AN7,LTA!J$101:AN$101,LTA!J$103:AN$103)</f>
        <v>20.990000000000002</v>
      </c>
      <c r="U7" s="37">
        <f>SUMPRODUCT(LTA!J7:AN7,LTA!J$102:AN$102,LTA!J$103:AN$103)</f>
        <v>42.41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0.38</v>
      </c>
      <c r="AB7" s="75">
        <f>-STOA!N7</f>
        <v>-218.02999999999997</v>
      </c>
      <c r="AC7">
        <f t="shared" si="0"/>
        <v>11.666491198563508</v>
      </c>
      <c r="AD7">
        <f t="shared" si="1"/>
        <v>939.29454211166808</v>
      </c>
      <c r="AE7">
        <f>'IDT-1'!B7</f>
        <v>0</v>
      </c>
      <c r="AF7" s="24"/>
      <c r="AG7">
        <f t="shared" si="2"/>
        <v>939.29454211166808</v>
      </c>
      <c r="AI7" s="34">
        <f>PXIL!H7</f>
        <v>0</v>
      </c>
      <c r="AJ7" s="34">
        <f>PXIL!N7</f>
        <v>0</v>
      </c>
      <c r="AK7" s="34">
        <f>RTM_IEX!H7</f>
        <v>37.44</v>
      </c>
      <c r="AL7" s="34">
        <f>RTM_IEX!N7</f>
        <v>0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v>5</v>
      </c>
    </row>
    <row r="8" spans="1:47">
      <c r="A8" t="s">
        <v>50</v>
      </c>
      <c r="D8">
        <f>TWEPL!P8</f>
        <v>8.9697999999999993</v>
      </c>
      <c r="E8">
        <f>GT_NG!P8</f>
        <v>0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134.61000000000001</v>
      </c>
      <c r="J8">
        <f>Bawana_RLNG!P8</f>
        <v>0</v>
      </c>
      <c r="K8">
        <f>Bawana_Spot!P8</f>
        <v>99.999999999999986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656.41093856030659</v>
      </c>
      <c r="P8" s="36">
        <v>117.3230643731158</v>
      </c>
      <c r="Q8" s="36">
        <v>14.4</v>
      </c>
      <c r="R8" s="38">
        <v>0</v>
      </c>
      <c r="S8" s="38">
        <v>0</v>
      </c>
      <c r="T8" s="37">
        <f>SUMPRODUCT(LTA!J8:AN8,LTA!J$101:AN$101,LTA!J$103:AN$103)</f>
        <v>20.990000000000002</v>
      </c>
      <c r="U8" s="37">
        <f>SUMPRODUCT(LTA!J8:AN8,LTA!J$102:AN$102,LTA!J$103:AN$103)</f>
        <v>42.41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0.38</v>
      </c>
      <c r="AB8" s="75">
        <f>-STOA!N8</f>
        <v>-218.02999999999997</v>
      </c>
      <c r="AC8">
        <f t="shared" si="0"/>
        <v>11.266842463398312</v>
      </c>
      <c r="AD8">
        <f t="shared" si="1"/>
        <v>892.1169604700242</v>
      </c>
      <c r="AE8">
        <f>'IDT-1'!B8</f>
        <v>0</v>
      </c>
      <c r="AF8" s="24"/>
      <c r="AG8">
        <f t="shared" si="2"/>
        <v>892.1169604700242</v>
      </c>
      <c r="AI8" s="34">
        <f>PXIL!H8</f>
        <v>0</v>
      </c>
      <c r="AJ8" s="34">
        <f>PXIL!N8</f>
        <v>0</v>
      </c>
      <c r="AK8" s="34">
        <f>RTM_IEX!H8</f>
        <v>25.92</v>
      </c>
      <c r="AL8" s="34">
        <f>RTM_IEX!N8</f>
        <v>0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v>6</v>
      </c>
    </row>
    <row r="9" spans="1:47">
      <c r="A9" t="s">
        <v>51</v>
      </c>
      <c r="D9">
        <f>TWEPL!P9</f>
        <v>8.9697999999999993</v>
      </c>
      <c r="E9">
        <f>GT_NG!P9</f>
        <v>0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134.61000000000001</v>
      </c>
      <c r="J9">
        <f>Bawana_RLNG!P9</f>
        <v>0</v>
      </c>
      <c r="K9">
        <f>Bawana_Spot!P9</f>
        <v>99.999999999999986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656.41093856030659</v>
      </c>
      <c r="P9" s="36">
        <v>117.3230643731158</v>
      </c>
      <c r="Q9" s="36">
        <v>14.4</v>
      </c>
      <c r="R9" s="38">
        <v>0</v>
      </c>
      <c r="S9" s="38">
        <v>0</v>
      </c>
      <c r="T9" s="37">
        <f>SUMPRODUCT(LTA!J9:AN9,LTA!J$101:AN$101,LTA!J$103:AN$103)</f>
        <v>20.990000000000002</v>
      </c>
      <c r="U9" s="37">
        <f>SUMPRODUCT(LTA!J9:AN9,LTA!J$102:AN$102,LTA!J$103:AN$103)</f>
        <v>42.41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0.38</v>
      </c>
      <c r="AB9" s="75">
        <f>-STOA!N9</f>
        <v>-218.02999999999997</v>
      </c>
      <c r="AC9">
        <f t="shared" si="0"/>
        <v>11.049114463398313</v>
      </c>
      <c r="AD9">
        <f t="shared" si="1"/>
        <v>866.41468847002432</v>
      </c>
      <c r="AE9">
        <f>'IDT-1'!B9</f>
        <v>0</v>
      </c>
      <c r="AF9" s="24"/>
      <c r="AG9">
        <f t="shared" si="2"/>
        <v>866.41468847002432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0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v>7</v>
      </c>
    </row>
    <row r="10" spans="1:47">
      <c r="A10" t="s">
        <v>52</v>
      </c>
      <c r="D10">
        <f>TWEPL!P10</f>
        <v>8.9697999999999993</v>
      </c>
      <c r="E10">
        <f>GT_NG!P10</f>
        <v>0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134.61000000000001</v>
      </c>
      <c r="J10">
        <f>Bawana_RLNG!P10</f>
        <v>0</v>
      </c>
      <c r="K10">
        <f>Bawana_Spot!P10</f>
        <v>99.999999999999986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646.22011970346523</v>
      </c>
      <c r="P10" s="36">
        <v>117.3230643731158</v>
      </c>
      <c r="Q10" s="36">
        <v>14.4</v>
      </c>
      <c r="R10" s="38">
        <v>0</v>
      </c>
      <c r="S10" s="38">
        <v>0</v>
      </c>
      <c r="T10" s="37">
        <f>SUMPRODUCT(LTA!J10:AN10,LTA!J$101:AN$101,LTA!J$103:AN$103)</f>
        <v>20.990000000000002</v>
      </c>
      <c r="U10" s="37">
        <f>SUMPRODUCT(LTA!J10:AN10,LTA!J$102:AN$102,LTA!J$103:AN$103)</f>
        <v>42.41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0.38</v>
      </c>
      <c r="AB10" s="75">
        <f>-STOA!N10</f>
        <v>-218.02999999999997</v>
      </c>
      <c r="AC10">
        <f t="shared" si="0"/>
        <v>10.963511585000845</v>
      </c>
      <c r="AD10">
        <f t="shared" si="1"/>
        <v>856.30947249158044</v>
      </c>
      <c r="AE10">
        <f>'IDT-1'!B10</f>
        <v>0</v>
      </c>
      <c r="AF10" s="24"/>
      <c r="AG10">
        <f t="shared" si="2"/>
        <v>856.30947249158044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v>8</v>
      </c>
    </row>
    <row r="11" spans="1:47">
      <c r="A11" t="s">
        <v>53</v>
      </c>
      <c r="D11">
        <f>TWEPL!P11</f>
        <v>8.9697999999999993</v>
      </c>
      <c r="E11">
        <f>GT_NG!P11</f>
        <v>0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134.61000000000001</v>
      </c>
      <c r="J11">
        <f>Bawana_RLNG!P11</f>
        <v>0</v>
      </c>
      <c r="K11">
        <f>Bawana_Spot!P11</f>
        <v>99.999999999999986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646.22011970346523</v>
      </c>
      <c r="P11" s="36">
        <v>117.3230643731158</v>
      </c>
      <c r="Q11" s="36">
        <v>14.4</v>
      </c>
      <c r="R11" s="38">
        <v>0</v>
      </c>
      <c r="S11" s="38">
        <v>0</v>
      </c>
      <c r="T11" s="37">
        <f>SUMPRODUCT(LTA!J11:AN11,LTA!J$101:AN$101,LTA!J$103:AN$103)</f>
        <v>13.33</v>
      </c>
      <c r="U11" s="37">
        <f>SUMPRODUCT(LTA!J11:AN11,LTA!J$102:AN$102,LTA!J$103:AN$103)</f>
        <v>41.61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0.38</v>
      </c>
      <c r="AB11" s="75">
        <f>-STOA!N11</f>
        <v>-218.02999999999997</v>
      </c>
      <c r="AC11">
        <f t="shared" si="0"/>
        <v>10.977159162249734</v>
      </c>
      <c r="AD11">
        <f t="shared" si="1"/>
        <v>837.83582491433117</v>
      </c>
      <c r="AE11">
        <f>'IDT-1'!B11</f>
        <v>0</v>
      </c>
      <c r="AF11" s="24"/>
      <c r="AG11">
        <f t="shared" si="2"/>
        <v>837.83582491433117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-10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v>9</v>
      </c>
    </row>
    <row r="12" spans="1:47">
      <c r="A12" t="s">
        <v>54</v>
      </c>
      <c r="D12">
        <f>TWEPL!P12</f>
        <v>8.9697999999999993</v>
      </c>
      <c r="E12">
        <f>GT_NG!P12</f>
        <v>0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134.61000000000001</v>
      </c>
      <c r="J12">
        <f>Bawana_RLNG!P12</f>
        <v>0</v>
      </c>
      <c r="K12">
        <f>Bawana_Spot!P12</f>
        <v>99.999999999999986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646.22011970346523</v>
      </c>
      <c r="P12" s="36">
        <v>117.3230643731158</v>
      </c>
      <c r="Q12" s="36">
        <v>14.4</v>
      </c>
      <c r="R12" s="38">
        <v>0</v>
      </c>
      <c r="S12" s="38">
        <v>0</v>
      </c>
      <c r="T12" s="37">
        <f>SUMPRODUCT(LTA!J12:AN12,LTA!J$101:AN$101,LTA!J$103:AN$103)</f>
        <v>13.33</v>
      </c>
      <c r="U12" s="37">
        <f>SUMPRODUCT(LTA!J12:AN12,LTA!J$102:AN$102,LTA!J$103:AN$103)</f>
        <v>41.61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0.38</v>
      </c>
      <c r="AB12" s="75">
        <f>-STOA!N12</f>
        <v>-218.02999999999997</v>
      </c>
      <c r="AC12">
        <f t="shared" si="0"/>
        <v>11.112697685847959</v>
      </c>
      <c r="AD12">
        <f t="shared" si="1"/>
        <v>821.70028639073303</v>
      </c>
      <c r="AE12">
        <f>'IDT-1'!B12</f>
        <v>0</v>
      </c>
      <c r="AF12" s="24"/>
      <c r="AG12">
        <f t="shared" si="2"/>
        <v>821.70028639073303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-26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v>10</v>
      </c>
    </row>
    <row r="13" spans="1:47">
      <c r="A13" t="s">
        <v>55</v>
      </c>
      <c r="D13">
        <f>TWEPL!P13</f>
        <v>8.9697999999999993</v>
      </c>
      <c r="E13">
        <f>GT_NG!P13</f>
        <v>0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134.61000000000001</v>
      </c>
      <c r="J13">
        <f>Bawana_RLNG!P13</f>
        <v>0</v>
      </c>
      <c r="K13">
        <f>Bawana_Spot!P13</f>
        <v>99.999999999999986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643.21066697762183</v>
      </c>
      <c r="P13" s="36">
        <v>117.3230643731158</v>
      </c>
      <c r="Q13" s="36">
        <v>14.4</v>
      </c>
      <c r="R13" s="38">
        <v>0</v>
      </c>
      <c r="S13" s="38">
        <v>0</v>
      </c>
      <c r="T13" s="37">
        <f>SUMPRODUCT(LTA!J13:AN13,LTA!J$101:AN$101,LTA!J$103:AN$103)</f>
        <v>13.33</v>
      </c>
      <c r="U13" s="37">
        <f>SUMPRODUCT(LTA!J13:AN13,LTA!J$102:AN$102,LTA!J$103:AN$103)</f>
        <v>41.61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0.38</v>
      </c>
      <c r="AB13" s="75">
        <f>-STOA!N13</f>
        <v>-218.02999999999997</v>
      </c>
      <c r="AC13">
        <f t="shared" si="0"/>
        <v>10.867168182103757</v>
      </c>
      <c r="AD13">
        <f t="shared" si="1"/>
        <v>844.93636316863376</v>
      </c>
      <c r="AE13">
        <f>'IDT-1'!B13</f>
        <v>0</v>
      </c>
      <c r="AF13" s="24"/>
      <c r="AG13">
        <f t="shared" si="2"/>
        <v>844.93636316863376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v>11</v>
      </c>
    </row>
    <row r="14" spans="1:47">
      <c r="A14" t="s">
        <v>56</v>
      </c>
      <c r="D14">
        <f>TWEPL!P14</f>
        <v>8.9697999999999993</v>
      </c>
      <c r="E14">
        <f>GT_NG!P14</f>
        <v>0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134.61000000000001</v>
      </c>
      <c r="J14">
        <f>Bawana_RLNG!P14</f>
        <v>0</v>
      </c>
      <c r="K14">
        <f>Bawana_Spot!P14</f>
        <v>99.999999999999986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643.21066697762183</v>
      </c>
      <c r="P14" s="36">
        <v>117.3230643731158</v>
      </c>
      <c r="Q14" s="36">
        <v>14.4</v>
      </c>
      <c r="R14" s="38">
        <v>0</v>
      </c>
      <c r="S14" s="38">
        <v>0</v>
      </c>
      <c r="T14" s="37">
        <f>SUMPRODUCT(LTA!J14:AN14,LTA!J$101:AN$101,LTA!J$103:AN$103)</f>
        <v>13.33</v>
      </c>
      <c r="U14" s="37">
        <f>SUMPRODUCT(LTA!J14:AN14,LTA!J$102:AN$102,LTA!J$103:AN$103)</f>
        <v>41.61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0.38</v>
      </c>
      <c r="AB14" s="75">
        <f>-STOA!N14</f>
        <v>-218.02999999999997</v>
      </c>
      <c r="AC14">
        <f t="shared" si="0"/>
        <v>10.867168182103757</v>
      </c>
      <c r="AD14">
        <f t="shared" si="1"/>
        <v>844.93636316863376</v>
      </c>
      <c r="AE14">
        <f>'IDT-1'!B14</f>
        <v>0</v>
      </c>
      <c r="AF14" s="24"/>
      <c r="AG14">
        <f t="shared" si="2"/>
        <v>844.93636316863376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v>12</v>
      </c>
    </row>
    <row r="15" spans="1:47">
      <c r="A15" t="s">
        <v>57</v>
      </c>
      <c r="D15">
        <f>TWEPL!P15</f>
        <v>8.9697999999999993</v>
      </c>
      <c r="E15">
        <f>GT_NG!P15</f>
        <v>0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134.61000000000001</v>
      </c>
      <c r="J15">
        <f>Bawana_RLNG!P15</f>
        <v>0</v>
      </c>
      <c r="K15">
        <f>Bawana_Spot!P15</f>
        <v>99.999999999999986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628.45430280301696</v>
      </c>
      <c r="P15" s="36">
        <v>57.59</v>
      </c>
      <c r="Q15" s="36">
        <v>14.4</v>
      </c>
      <c r="R15" s="38">
        <v>0</v>
      </c>
      <c r="S15" s="38">
        <v>0</v>
      </c>
      <c r="T15" s="37">
        <f>SUMPRODUCT(LTA!J15:AN15,LTA!J$101:AN$101,LTA!J$103:AN$103)</f>
        <v>13.33</v>
      </c>
      <c r="U15" s="37">
        <f>SUMPRODUCT(LTA!J15:AN15,LTA!J$102:AN$102,LTA!J$103:AN$103)</f>
        <v>41.61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0.38</v>
      </c>
      <c r="AB15" s="75">
        <f>-STOA!N15</f>
        <v>-218.02999999999997</v>
      </c>
      <c r="AC15">
        <f t="shared" si="0"/>
        <v>10.539824982302905</v>
      </c>
      <c r="AD15">
        <f t="shared" si="1"/>
        <v>806.29427782071411</v>
      </c>
      <c r="AE15">
        <f>'IDT-1'!B15</f>
        <v>0</v>
      </c>
      <c r="AF15" s="24"/>
      <c r="AG15">
        <f t="shared" si="2"/>
        <v>806.29427782071411</v>
      </c>
      <c r="AI15" s="34">
        <f>PXIL!H15</f>
        <v>0</v>
      </c>
      <c r="AJ15" s="34">
        <f>PXIL!N15</f>
        <v>0</v>
      </c>
      <c r="AK15" s="34">
        <f>RTM_IEX!H15</f>
        <v>35.520000000000003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v>13</v>
      </c>
    </row>
    <row r="16" spans="1:47">
      <c r="A16" t="s">
        <v>58</v>
      </c>
      <c r="D16">
        <f>TWEPL!P16</f>
        <v>8.9697999999999993</v>
      </c>
      <c r="E16">
        <f>GT_NG!P16</f>
        <v>0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134.61000000000001</v>
      </c>
      <c r="J16">
        <f>Bawana_RLNG!P16</f>
        <v>0</v>
      </c>
      <c r="K16">
        <f>Bawana_Spot!P16</f>
        <v>99.999999999999986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628.45430280301696</v>
      </c>
      <c r="P16" s="36">
        <v>57.59</v>
      </c>
      <c r="Q16" s="36">
        <v>14.4</v>
      </c>
      <c r="R16" s="38">
        <v>0</v>
      </c>
      <c r="S16" s="38">
        <v>0</v>
      </c>
      <c r="T16" s="37">
        <f>SUMPRODUCT(LTA!J16:AN16,LTA!J$101:AN$101,LTA!J$103:AN$103)</f>
        <v>13.33</v>
      </c>
      <c r="U16" s="37">
        <f>SUMPRODUCT(LTA!J16:AN16,LTA!J$102:AN$102,LTA!J$103:AN$103)</f>
        <v>41.61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0.38</v>
      </c>
      <c r="AB16" s="75">
        <f>-STOA!N16</f>
        <v>-218.02999999999997</v>
      </c>
      <c r="AC16">
        <f t="shared" si="0"/>
        <v>10.507568982302905</v>
      </c>
      <c r="AD16">
        <f t="shared" si="1"/>
        <v>802.48653382071404</v>
      </c>
      <c r="AE16">
        <f>'IDT-1'!B16</f>
        <v>0</v>
      </c>
      <c r="AF16" s="24"/>
      <c r="AG16">
        <f t="shared" si="2"/>
        <v>802.48653382071404</v>
      </c>
      <c r="AI16" s="34">
        <f>PXIL!H16</f>
        <v>0</v>
      </c>
      <c r="AJ16" s="34">
        <f>PXIL!N16</f>
        <v>0</v>
      </c>
      <c r="AK16" s="34">
        <f>RTM_IEX!H16</f>
        <v>31.68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v>14</v>
      </c>
    </row>
    <row r="17" spans="1:47">
      <c r="A17" t="s">
        <v>59</v>
      </c>
      <c r="D17">
        <f>TWEPL!P17</f>
        <v>8.9697999999999993</v>
      </c>
      <c r="E17">
        <f>GT_NG!P17</f>
        <v>0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134.61000000000001</v>
      </c>
      <c r="J17">
        <f>Bawana_RLNG!P17</f>
        <v>0</v>
      </c>
      <c r="K17">
        <f>Bawana_Spot!P17</f>
        <v>99.999999999999986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628.45430280301696</v>
      </c>
      <c r="P17" s="36">
        <v>57.59</v>
      </c>
      <c r="Q17" s="36">
        <v>14.4</v>
      </c>
      <c r="R17" s="38">
        <v>0</v>
      </c>
      <c r="S17" s="38">
        <v>0</v>
      </c>
      <c r="T17" s="37">
        <f>SUMPRODUCT(LTA!J17:AN17,LTA!J$101:AN$101,LTA!J$103:AN$103)</f>
        <v>13.33</v>
      </c>
      <c r="U17" s="37">
        <f>SUMPRODUCT(LTA!J17:AN17,LTA!J$102:AN$102,LTA!J$103:AN$103)</f>
        <v>41.61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0.38</v>
      </c>
      <c r="AB17" s="75">
        <f>-STOA!N17</f>
        <v>-218.02999999999997</v>
      </c>
      <c r="AC17">
        <f t="shared" si="0"/>
        <v>10.418864982302905</v>
      </c>
      <c r="AD17">
        <f t="shared" si="1"/>
        <v>792.01523782071411</v>
      </c>
      <c r="AE17">
        <f>'IDT-1'!B17</f>
        <v>0</v>
      </c>
      <c r="AF17" s="24"/>
      <c r="AG17">
        <f t="shared" si="2"/>
        <v>792.01523782071411</v>
      </c>
      <c r="AI17" s="34">
        <f>PXIL!H17</f>
        <v>0</v>
      </c>
      <c r="AJ17" s="34">
        <f>PXIL!N17</f>
        <v>0</v>
      </c>
      <c r="AK17" s="34">
        <f>RTM_IEX!H17</f>
        <v>21.12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v>15</v>
      </c>
    </row>
    <row r="18" spans="1:47">
      <c r="A18" t="s">
        <v>60</v>
      </c>
      <c r="D18">
        <f>TWEPL!P18</f>
        <v>8.9697999999999993</v>
      </c>
      <c r="E18">
        <f>GT_NG!P18</f>
        <v>0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134.61000000000001</v>
      </c>
      <c r="J18">
        <f>Bawana_RLNG!P18</f>
        <v>0</v>
      </c>
      <c r="K18">
        <f>Bawana_Spot!P18</f>
        <v>99.999999999999986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628.45430280301696</v>
      </c>
      <c r="P18" s="36">
        <v>57.59</v>
      </c>
      <c r="Q18" s="36">
        <v>14.4</v>
      </c>
      <c r="R18" s="38">
        <v>0</v>
      </c>
      <c r="S18" s="38">
        <v>0</v>
      </c>
      <c r="T18" s="37">
        <f>SUMPRODUCT(LTA!J18:AN18,LTA!J$101:AN$101,LTA!J$103:AN$103)</f>
        <v>13.33</v>
      </c>
      <c r="U18" s="37">
        <f>SUMPRODUCT(LTA!J18:AN18,LTA!J$102:AN$102,LTA!J$103:AN$103)</f>
        <v>41.61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0.38</v>
      </c>
      <c r="AB18" s="75">
        <f>-STOA!N18</f>
        <v>-218.02999999999997</v>
      </c>
      <c r="AC18">
        <f t="shared" si="0"/>
        <v>10.434992982302905</v>
      </c>
      <c r="AD18">
        <f t="shared" si="1"/>
        <v>793.91910982071408</v>
      </c>
      <c r="AE18">
        <f>'IDT-1'!B18</f>
        <v>0</v>
      </c>
      <c r="AF18" s="24"/>
      <c r="AG18">
        <f t="shared" si="2"/>
        <v>793.91910982071408</v>
      </c>
      <c r="AI18" s="34">
        <f>PXIL!H18</f>
        <v>0</v>
      </c>
      <c r="AJ18" s="34">
        <f>PXIL!N18</f>
        <v>0</v>
      </c>
      <c r="AK18" s="34">
        <f>RTM_IEX!H18</f>
        <v>23.04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v>16</v>
      </c>
    </row>
    <row r="19" spans="1:47">
      <c r="A19" t="s">
        <v>61</v>
      </c>
      <c r="D19">
        <f>TWEPL!P19</f>
        <v>8.9697999999999993</v>
      </c>
      <c r="E19">
        <f>GT_NG!P19</f>
        <v>0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134.61000000000001</v>
      </c>
      <c r="J19">
        <f>Bawana_RLNG!P19</f>
        <v>0</v>
      </c>
      <c r="K19">
        <f>Bawana_Spot!P19</f>
        <v>99.999999999999986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640.24044904265907</v>
      </c>
      <c r="P19" s="36">
        <v>96.943484105114607</v>
      </c>
      <c r="Q19" s="36">
        <v>14.4</v>
      </c>
      <c r="R19" s="38">
        <v>0</v>
      </c>
      <c r="S19" s="38">
        <v>0</v>
      </c>
      <c r="T19" s="37">
        <f>SUMPRODUCT(LTA!J19:AN19,LTA!J$101:AN$101,LTA!J$103:AN$103)</f>
        <v>13.33</v>
      </c>
      <c r="U19" s="37">
        <f>SUMPRODUCT(LTA!J19:AN19,LTA!J$102:AN$102,LTA!J$103:AN$103)</f>
        <v>41.61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0.38</v>
      </c>
      <c r="AB19" s="75">
        <f>-STOA!N19</f>
        <v>-218.02999999999997</v>
      </c>
      <c r="AC19">
        <f t="shared" si="0"/>
        <v>10.783925877198863</v>
      </c>
      <c r="AD19">
        <f t="shared" si="1"/>
        <v>835.10980727057506</v>
      </c>
      <c r="AE19">
        <f>'IDT-1'!B19</f>
        <v>0</v>
      </c>
      <c r="AF19" s="24"/>
      <c r="AG19">
        <f t="shared" si="2"/>
        <v>835.10980727057506</v>
      </c>
      <c r="AI19" s="34">
        <f>PXIL!H19</f>
        <v>0</v>
      </c>
      <c r="AJ19" s="34">
        <f>PXIL!N19</f>
        <v>0</v>
      </c>
      <c r="AK19" s="34">
        <f>RTM_IEX!H19</f>
        <v>13.44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v>17</v>
      </c>
    </row>
    <row r="20" spans="1:47">
      <c r="A20" t="s">
        <v>62</v>
      </c>
      <c r="D20">
        <f>TWEPL!P20</f>
        <v>8.9697999999999993</v>
      </c>
      <c r="E20">
        <f>GT_NG!P20</f>
        <v>0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134.61000000000001</v>
      </c>
      <c r="J20">
        <f>Bawana_RLNG!P20</f>
        <v>0</v>
      </c>
      <c r="K20">
        <f>Bawana_Spot!P20</f>
        <v>99.999999999999986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640.24044904265907</v>
      </c>
      <c r="P20" s="36">
        <v>117.3230643731158</v>
      </c>
      <c r="Q20" s="36">
        <v>19.2</v>
      </c>
      <c r="R20" s="38">
        <v>0</v>
      </c>
      <c r="S20" s="38">
        <v>0</v>
      </c>
      <c r="T20" s="37">
        <f>SUMPRODUCT(LTA!J20:AN20,LTA!J$101:AN$101,LTA!J$103:AN$103)</f>
        <v>13.33</v>
      </c>
      <c r="U20" s="37">
        <f>SUMPRODUCT(LTA!J20:AN20,LTA!J$102:AN$102,LTA!J$103:AN$103)</f>
        <v>41.61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0.38</v>
      </c>
      <c r="AB20" s="75">
        <f>-STOA!N20</f>
        <v>-218.02999999999997</v>
      </c>
      <c r="AC20">
        <f t="shared" si="0"/>
        <v>10.882538351450071</v>
      </c>
      <c r="AD20">
        <f t="shared" si="1"/>
        <v>846.75077506432478</v>
      </c>
      <c r="AE20">
        <f>'IDT-1'!B20</f>
        <v>0</v>
      </c>
      <c r="AF20" s="24"/>
      <c r="AG20">
        <f t="shared" si="2"/>
        <v>846.75077506432478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v>18</v>
      </c>
    </row>
    <row r="21" spans="1:47">
      <c r="A21" t="s">
        <v>63</v>
      </c>
      <c r="D21">
        <f>TWEPL!P21</f>
        <v>8.9697999999999993</v>
      </c>
      <c r="E21">
        <f>GT_NG!P21</f>
        <v>0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134.61000000000001</v>
      </c>
      <c r="J21">
        <f>Bawana_RLNG!P21</f>
        <v>0</v>
      </c>
      <c r="K21">
        <f>Bawana_Spot!P21</f>
        <v>99.999999999999986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656.41221282014783</v>
      </c>
      <c r="P21" s="36">
        <v>117.3230643731158</v>
      </c>
      <c r="Q21" s="36">
        <v>19.2</v>
      </c>
      <c r="R21" s="38">
        <v>0</v>
      </c>
      <c r="S21" s="38">
        <v>0</v>
      </c>
      <c r="T21" s="37">
        <f>SUMPRODUCT(LTA!J21:AN21,LTA!J$101:AN$101,LTA!J$103:AN$103)</f>
        <v>13.33</v>
      </c>
      <c r="U21" s="37">
        <f>SUMPRODUCT(LTA!J21:AN21,LTA!J$102:AN$102,LTA!J$103:AN$103)</f>
        <v>41.61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0.38</v>
      </c>
      <c r="AB21" s="75">
        <f>-STOA!N21</f>
        <v>-218.02999999999997</v>
      </c>
      <c r="AC21">
        <f t="shared" si="0"/>
        <v>11.018381167180976</v>
      </c>
      <c r="AD21">
        <f t="shared" si="1"/>
        <v>862.7866960260825</v>
      </c>
      <c r="AE21">
        <f>'IDT-1'!B21</f>
        <v>0</v>
      </c>
      <c r="AF21" s="24"/>
      <c r="AG21">
        <f t="shared" si="2"/>
        <v>862.7866960260825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v>19</v>
      </c>
    </row>
    <row r="22" spans="1:47">
      <c r="A22" t="s">
        <v>64</v>
      </c>
      <c r="D22">
        <f>TWEPL!P22</f>
        <v>8.9697999999999993</v>
      </c>
      <c r="E22">
        <f>GT_NG!P22</f>
        <v>0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134.61000000000001</v>
      </c>
      <c r="J22">
        <f>Bawana_RLNG!P22</f>
        <v>0</v>
      </c>
      <c r="K22">
        <f>Bawana_Spot!P22</f>
        <v>99.999999999999986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662.20575647623753</v>
      </c>
      <c r="P22" s="36">
        <v>117.3230643731158</v>
      </c>
      <c r="Q22" s="36">
        <v>24</v>
      </c>
      <c r="R22" s="38">
        <v>0</v>
      </c>
      <c r="S22" s="38">
        <v>0</v>
      </c>
      <c r="T22" s="37">
        <f>SUMPRODUCT(LTA!J22:AN22,LTA!J$101:AN$101,LTA!J$103:AN$103)</f>
        <v>13.33</v>
      </c>
      <c r="U22" s="37">
        <f>SUMPRODUCT(LTA!J22:AN22,LTA!J$102:AN$102,LTA!J$103:AN$103)</f>
        <v>41.61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0.38</v>
      </c>
      <c r="AB22" s="75">
        <f>-STOA!N22</f>
        <v>-218.02999999999997</v>
      </c>
      <c r="AC22">
        <f t="shared" si="0"/>
        <v>11.17994293389213</v>
      </c>
      <c r="AD22">
        <f t="shared" si="1"/>
        <v>881.85867791546127</v>
      </c>
      <c r="AE22">
        <f>'IDT-1'!B22</f>
        <v>0</v>
      </c>
      <c r="AF22" s="24"/>
      <c r="AG22">
        <f t="shared" si="2"/>
        <v>881.85867791546127</v>
      </c>
      <c r="AI22" s="34">
        <f>PXIL!H22</f>
        <v>0</v>
      </c>
      <c r="AJ22" s="34">
        <f>PXIL!N22</f>
        <v>0</v>
      </c>
      <c r="AK22" s="34">
        <f>RTM_IEX!H22</f>
        <v>8.64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v>20</v>
      </c>
    </row>
    <row r="23" spans="1:47">
      <c r="A23" t="s">
        <v>65</v>
      </c>
      <c r="D23">
        <f>TWEPL!P23</f>
        <v>8.9697999999999993</v>
      </c>
      <c r="E23">
        <f>GT_NG!P23</f>
        <v>0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134.61000000000001</v>
      </c>
      <c r="J23">
        <f>Bawana_RLNG!P23</f>
        <v>0</v>
      </c>
      <c r="K23">
        <f>Bawana_Spot!P23</f>
        <v>99.999999999999986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664.7252678156425</v>
      </c>
      <c r="P23" s="36">
        <v>117.3230643731158</v>
      </c>
      <c r="Q23" s="36">
        <v>38.03</v>
      </c>
      <c r="R23" s="38">
        <v>0</v>
      </c>
      <c r="S23" s="38">
        <v>0</v>
      </c>
      <c r="T23" s="37">
        <f>SUMPRODUCT(LTA!J23:AN23,LTA!J$101:AN$101,LTA!J$103:AN$103)</f>
        <v>13.33</v>
      </c>
      <c r="U23" s="37">
        <f>SUMPRODUCT(LTA!J23:AN23,LTA!J$102:AN$102,LTA!J$103:AN$103)</f>
        <v>41.61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0.43</v>
      </c>
      <c r="AB23" s="75">
        <f>-STOA!N23</f>
        <v>-218.02999999999997</v>
      </c>
      <c r="AC23">
        <f t="shared" si="0"/>
        <v>11.44831882914313</v>
      </c>
      <c r="AD23">
        <f t="shared" si="1"/>
        <v>913.53981335961498</v>
      </c>
      <c r="AE23">
        <f>'IDT-1'!B23</f>
        <v>0</v>
      </c>
      <c r="AF23" s="24"/>
      <c r="AG23">
        <f t="shared" si="2"/>
        <v>913.53981335961498</v>
      </c>
      <c r="AI23" s="34">
        <f>PXIL!H23</f>
        <v>0</v>
      </c>
      <c r="AJ23" s="34">
        <f>PXIL!N23</f>
        <v>0</v>
      </c>
      <c r="AK23" s="34">
        <f>RTM_IEX!H23</f>
        <v>23.99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v>21</v>
      </c>
    </row>
    <row r="24" spans="1:47">
      <c r="A24" t="s">
        <v>66</v>
      </c>
      <c r="D24">
        <f>TWEPL!P24</f>
        <v>8.9697999999999993</v>
      </c>
      <c r="E24">
        <f>GT_NG!P24</f>
        <v>0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134.61000000000001</v>
      </c>
      <c r="J24">
        <f>Bawana_RLNG!P24</f>
        <v>0</v>
      </c>
      <c r="K24">
        <f>Bawana_Spot!P24</f>
        <v>99.999999999999986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716.18609632465427</v>
      </c>
      <c r="P24" s="36">
        <v>117.3230643731158</v>
      </c>
      <c r="Q24" s="36">
        <v>38.03</v>
      </c>
      <c r="R24" s="38">
        <v>0</v>
      </c>
      <c r="S24" s="38">
        <v>0</v>
      </c>
      <c r="T24" s="37">
        <f>SUMPRODUCT(LTA!J24:AN24,LTA!J$101:AN$101,LTA!J$103:AN$103)</f>
        <v>13.33</v>
      </c>
      <c r="U24" s="37">
        <f>SUMPRODUCT(LTA!J24:AN24,LTA!J$102:AN$102,LTA!J$103:AN$103)</f>
        <v>41.61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0.43</v>
      </c>
      <c r="AB24" s="75">
        <f>-STOA!N24</f>
        <v>-218.02999999999997</v>
      </c>
      <c r="AC24">
        <f t="shared" si="0"/>
        <v>11.81616178861883</v>
      </c>
      <c r="AD24">
        <f t="shared" si="1"/>
        <v>956.96279890915116</v>
      </c>
      <c r="AE24">
        <f>'IDT-1'!B24</f>
        <v>0</v>
      </c>
      <c r="AF24" s="24"/>
      <c r="AG24">
        <f t="shared" si="2"/>
        <v>956.96279890915116</v>
      </c>
      <c r="AI24" s="34">
        <f>PXIL!H24</f>
        <v>0</v>
      </c>
      <c r="AJ24" s="34">
        <f>PXIL!N24</f>
        <v>0</v>
      </c>
      <c r="AK24" s="34">
        <f>RTM_IEX!H24</f>
        <v>16.32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v>22</v>
      </c>
    </row>
    <row r="25" spans="1:47">
      <c r="A25" t="s">
        <v>67</v>
      </c>
      <c r="D25">
        <f>TWEPL!P25</f>
        <v>8.9697999999999993</v>
      </c>
      <c r="E25">
        <f>GT_NG!P25</f>
        <v>0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134.61000000000001</v>
      </c>
      <c r="J25">
        <f>Bawana_RLNG!P25</f>
        <v>0</v>
      </c>
      <c r="K25">
        <f>Bawana_Spot!P25</f>
        <v>99.999999999999986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774.95549681055581</v>
      </c>
      <c r="P25" s="36">
        <v>117.33</v>
      </c>
      <c r="Q25" s="36">
        <v>38.03</v>
      </c>
      <c r="R25" s="38">
        <v>0</v>
      </c>
      <c r="S25" s="38">
        <v>0</v>
      </c>
      <c r="T25" s="37">
        <f>SUMPRODUCT(LTA!J25:AN25,LTA!J$101:AN$101,LTA!J$103:AN$103)</f>
        <v>13.33</v>
      </c>
      <c r="U25" s="37">
        <f>SUMPRODUCT(LTA!J25:AN25,LTA!J$102:AN$102,LTA!J$103:AN$103)</f>
        <v>41.61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0.43</v>
      </c>
      <c r="AB25" s="75">
        <f>-STOA!N25</f>
        <v>-218.02999999999997</v>
      </c>
      <c r="AC25">
        <f t="shared" si="0"/>
        <v>12.229243011966229</v>
      </c>
      <c r="AD25">
        <f t="shared" si="1"/>
        <v>1005.7260537985894</v>
      </c>
      <c r="AE25">
        <f>'IDT-1'!B25</f>
        <v>0</v>
      </c>
      <c r="AF25" s="24"/>
      <c r="AG25">
        <f t="shared" si="2"/>
        <v>1005.7260537985894</v>
      </c>
      <c r="AI25" s="34">
        <f>PXIL!H25</f>
        <v>0</v>
      </c>
      <c r="AJ25" s="34">
        <f>PXIL!N25</f>
        <v>0</v>
      </c>
      <c r="AK25" s="34">
        <f>RTM_IEX!H25</f>
        <v>6.72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v>23</v>
      </c>
    </row>
    <row r="26" spans="1:47">
      <c r="A26" t="s">
        <v>68</v>
      </c>
      <c r="D26">
        <f>TWEPL!P26</f>
        <v>8.9697999999999993</v>
      </c>
      <c r="E26">
        <f>GT_NG!P26</f>
        <v>0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134.61000000000001</v>
      </c>
      <c r="J26">
        <f>Bawana_RLNG!P26</f>
        <v>0</v>
      </c>
      <c r="K26">
        <f>Bawana_Spot!P26</f>
        <v>99.999999999999986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829.97386147842406</v>
      </c>
      <c r="P26" s="36">
        <v>117.33</v>
      </c>
      <c r="Q26" s="36">
        <v>38.03</v>
      </c>
      <c r="R26" s="38">
        <v>0</v>
      </c>
      <c r="S26" s="38">
        <v>0</v>
      </c>
      <c r="T26" s="37">
        <f>SUMPRODUCT(LTA!J26:AN26,LTA!J$101:AN$101,LTA!J$103:AN$103)</f>
        <v>13.33</v>
      </c>
      <c r="U26" s="37">
        <f>SUMPRODUCT(LTA!J26:AN26,LTA!J$102:AN$102,LTA!J$103:AN$103)</f>
        <v>41.61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0.43</v>
      </c>
      <c r="AB26" s="75">
        <f>-STOA!N26</f>
        <v>-218.02999999999997</v>
      </c>
      <c r="AC26">
        <f t="shared" si="0"/>
        <v>12.812843587398994</v>
      </c>
      <c r="AD26">
        <f t="shared" si="1"/>
        <v>1032.4408178910251</v>
      </c>
      <c r="AE26">
        <f>'IDT-1'!B26</f>
        <v>0</v>
      </c>
      <c r="AF26" s="24"/>
      <c r="AG26">
        <f t="shared" si="2"/>
        <v>1032.4408178910251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-21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v>24</v>
      </c>
    </row>
    <row r="27" spans="1:47">
      <c r="A27" t="s">
        <v>69</v>
      </c>
      <c r="D27">
        <f>TWEPL!P27</f>
        <v>8.9697999999999993</v>
      </c>
      <c r="E27">
        <f>GT_NG!P27</f>
        <v>0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134.61000000000001</v>
      </c>
      <c r="J27">
        <f>Bawana_RLNG!P27</f>
        <v>0</v>
      </c>
      <c r="K27">
        <f>Bawana_Spot!P27</f>
        <v>100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892.37946697412792</v>
      </c>
      <c r="P27" s="36">
        <v>117.33</v>
      </c>
      <c r="Q27" s="36">
        <v>38.03</v>
      </c>
      <c r="R27" s="38">
        <v>0</v>
      </c>
      <c r="S27" s="38">
        <v>0</v>
      </c>
      <c r="T27" s="37">
        <f>SUMPRODUCT(LTA!J27:AN27,LTA!J$101:AN$101,LTA!J$103:AN$103)</f>
        <v>13.33</v>
      </c>
      <c r="U27" s="37">
        <f>SUMPRODUCT(LTA!J27:AN27,LTA!J$102:AN$102,LTA!J$103:AN$103)</f>
        <v>41.61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0.38</v>
      </c>
      <c r="AB27" s="75">
        <f>-STOA!N27</f>
        <v>-239.13</v>
      </c>
      <c r="AC27">
        <f t="shared" si="0"/>
        <v>13.498429786108289</v>
      </c>
      <c r="AD27">
        <f t="shared" si="1"/>
        <v>1075.0108371880197</v>
      </c>
      <c r="AE27">
        <f>'IDT-1'!B27</f>
        <v>0</v>
      </c>
      <c r="AF27" s="24"/>
      <c r="AG27">
        <f t="shared" si="2"/>
        <v>1075.0108371880197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-19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v>25</v>
      </c>
    </row>
    <row r="28" spans="1:47">
      <c r="A28" t="s">
        <v>70</v>
      </c>
      <c r="D28">
        <f>TWEPL!P28</f>
        <v>8.9697999999999993</v>
      </c>
      <c r="E28">
        <f>GT_NG!P28</f>
        <v>0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134.61000000000001</v>
      </c>
      <c r="J28">
        <f>Bawana_RLNG!P28</f>
        <v>0</v>
      </c>
      <c r="K28">
        <f>Bawana_Spot!P28</f>
        <v>110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983.06017104962928</v>
      </c>
      <c r="P28" s="36">
        <v>117.33</v>
      </c>
      <c r="Q28" s="36">
        <v>38.03</v>
      </c>
      <c r="R28" s="38">
        <v>0</v>
      </c>
      <c r="S28" s="38">
        <v>0</v>
      </c>
      <c r="T28" s="37">
        <f>SUMPRODUCT(LTA!J28:AN28,LTA!J$101:AN$101,LTA!J$103:AN$103)</f>
        <v>13.33</v>
      </c>
      <c r="U28" s="37">
        <f>SUMPRODUCT(LTA!J28:AN28,LTA!J$102:AN$102,LTA!J$103:AN$103)</f>
        <v>41.61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0.38</v>
      </c>
      <c r="AB28" s="75">
        <f>-STOA!N28</f>
        <v>-239.13</v>
      </c>
      <c r="AC28">
        <f t="shared" si="0"/>
        <v>14.361090015792279</v>
      </c>
      <c r="AD28">
        <f t="shared" si="1"/>
        <v>1172.8288810338368</v>
      </c>
      <c r="AE28">
        <f>'IDT-1'!B28</f>
        <v>0</v>
      </c>
      <c r="AF28" s="24"/>
      <c r="AG28">
        <f t="shared" si="2"/>
        <v>1172.8288810338368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-21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v>26</v>
      </c>
    </row>
    <row r="29" spans="1:47">
      <c r="A29" t="s">
        <v>71</v>
      </c>
      <c r="D29">
        <f>TWEPL!P29</f>
        <v>8.9697999999999993</v>
      </c>
      <c r="E29">
        <f>GT_NG!P29</f>
        <v>0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134.61000000000001</v>
      </c>
      <c r="J29">
        <f>Bawana_RLNG!P29</f>
        <v>0</v>
      </c>
      <c r="K29">
        <f>Bawana_Spot!P29</f>
        <v>146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1011.6793878429811</v>
      </c>
      <c r="P29" s="36">
        <v>117.33</v>
      </c>
      <c r="Q29" s="36">
        <v>38.03</v>
      </c>
      <c r="R29" s="38">
        <v>0</v>
      </c>
      <c r="S29" s="38">
        <v>0</v>
      </c>
      <c r="T29" s="37">
        <f>SUMPRODUCT(LTA!J29:AN29,LTA!J$101:AN$101,LTA!J$103:AN$103)</f>
        <v>13.33</v>
      </c>
      <c r="U29" s="37">
        <f>SUMPRODUCT(LTA!J29:AN29,LTA!J$102:AN$102,LTA!J$103:AN$103)</f>
        <v>41.61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0.38</v>
      </c>
      <c r="AB29" s="75">
        <f>-STOA!N29</f>
        <v>-239.13</v>
      </c>
      <c r="AC29">
        <f t="shared" si="0"/>
        <v>14.836122175057321</v>
      </c>
      <c r="AD29">
        <f t="shared" si="1"/>
        <v>1244.9730656679235</v>
      </c>
      <c r="AE29">
        <f>'IDT-1'!B29</f>
        <v>0</v>
      </c>
      <c r="AF29" s="24"/>
      <c r="AG29">
        <f t="shared" si="2"/>
        <v>1244.9730656679235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-13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v>27</v>
      </c>
    </row>
    <row r="30" spans="1:47">
      <c r="A30" t="s">
        <v>72</v>
      </c>
      <c r="D30">
        <f>TWEPL!P30</f>
        <v>8.9697999999999993</v>
      </c>
      <c r="E30">
        <f>GT_NG!P30</f>
        <v>0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134.61000000000001</v>
      </c>
      <c r="J30">
        <f>Bawana_RLNG!P30</f>
        <v>0</v>
      </c>
      <c r="K30">
        <f>Bawana_Spot!P30</f>
        <v>143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1052.8728095012782</v>
      </c>
      <c r="P30" s="36">
        <v>117.33</v>
      </c>
      <c r="Q30" s="36">
        <v>38.03</v>
      </c>
      <c r="R30" s="38">
        <v>1.22</v>
      </c>
      <c r="S30" s="38">
        <v>0</v>
      </c>
      <c r="T30" s="37">
        <f>SUMPRODUCT(LTA!J30:AN30,LTA!J$101:AN$101,LTA!J$103:AN$103)</f>
        <v>13.33</v>
      </c>
      <c r="U30" s="37">
        <f>SUMPRODUCT(LTA!J30:AN30,LTA!J$102:AN$102,LTA!J$103:AN$103)</f>
        <v>41.61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0.38</v>
      </c>
      <c r="AB30" s="75">
        <f>-STOA!N30</f>
        <v>-239.13</v>
      </c>
      <c r="AC30">
        <f t="shared" si="0"/>
        <v>15.057069866563458</v>
      </c>
      <c r="AD30">
        <f t="shared" si="1"/>
        <v>1297.1655396347144</v>
      </c>
      <c r="AE30">
        <f>'IDT-1'!B30</f>
        <v>0</v>
      </c>
      <c r="AF30" s="24"/>
      <c r="AG30">
        <f t="shared" si="2"/>
        <v>1297.1655396347144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v>28</v>
      </c>
    </row>
    <row r="31" spans="1:47">
      <c r="A31" t="s">
        <v>73</v>
      </c>
      <c r="D31">
        <f>TWEPL!P31</f>
        <v>8.9697999999999993</v>
      </c>
      <c r="E31">
        <f>GT_NG!P31</f>
        <v>0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134.61000000000001</v>
      </c>
      <c r="J31">
        <f>Bawana_RLNG!P31</f>
        <v>0</v>
      </c>
      <c r="K31">
        <f>Bawana_Spot!P31</f>
        <v>105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1057.887371412045</v>
      </c>
      <c r="P31" s="36">
        <v>117.33</v>
      </c>
      <c r="Q31" s="36">
        <v>38.03</v>
      </c>
      <c r="R31" s="38">
        <v>5.49</v>
      </c>
      <c r="S31" s="38">
        <v>0</v>
      </c>
      <c r="T31" s="37">
        <f>SUMPRODUCT(LTA!J31:AN31,LTA!J$101:AN$101,LTA!J$103:AN$103)</f>
        <v>13.39</v>
      </c>
      <c r="U31" s="37">
        <f>SUMPRODUCT(LTA!J31:AN31,LTA!J$102:AN$102,LTA!J$103:AN$103)</f>
        <v>40.65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103.24</v>
      </c>
      <c r="AB31" s="75">
        <f>-STOA!N31</f>
        <v>-239.13</v>
      </c>
      <c r="AC31">
        <f t="shared" si="0"/>
        <v>15.714679975238345</v>
      </c>
      <c r="AD31">
        <f t="shared" si="1"/>
        <v>1364.7524914368066</v>
      </c>
      <c r="AE31">
        <f>'IDT-1'!B31</f>
        <v>0</v>
      </c>
      <c r="AF31" s="24"/>
      <c r="AG31">
        <f t="shared" si="2"/>
        <v>1364.7524914368066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-5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v>29</v>
      </c>
    </row>
    <row r="32" spans="1:47">
      <c r="A32" t="s">
        <v>74</v>
      </c>
      <c r="D32">
        <f>TWEPL!P32</f>
        <v>8.9697999999999993</v>
      </c>
      <c r="E32">
        <f>GT_NG!P32</f>
        <v>0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134.61000000000001</v>
      </c>
      <c r="J32">
        <f>Bawana_RLNG!P32</f>
        <v>0</v>
      </c>
      <c r="K32">
        <f>Bawana_Spot!P32</f>
        <v>182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1094.8088881163947</v>
      </c>
      <c r="P32" s="36">
        <v>117.33</v>
      </c>
      <c r="Q32" s="36">
        <v>38.03</v>
      </c>
      <c r="R32" s="38">
        <v>13.43</v>
      </c>
      <c r="S32" s="38">
        <v>0</v>
      </c>
      <c r="T32" s="37">
        <f>SUMPRODUCT(LTA!J32:AN32,LTA!J$101:AN$101,LTA!J$103:AN$103)</f>
        <v>14.16</v>
      </c>
      <c r="U32" s="37">
        <f>SUMPRODUCT(LTA!J32:AN32,LTA!J$102:AN$102,LTA!J$103:AN$103)</f>
        <v>39.69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103.24</v>
      </c>
      <c r="AB32" s="75">
        <f>-STOA!N32</f>
        <v>-239.13</v>
      </c>
      <c r="AC32">
        <f t="shared" si="0"/>
        <v>16.889201554602884</v>
      </c>
      <c r="AD32">
        <f t="shared" si="1"/>
        <v>1467.2494865617921</v>
      </c>
      <c r="AE32">
        <f>'IDT-1'!B32</f>
        <v>6</v>
      </c>
      <c r="AF32" s="24"/>
      <c r="AG32">
        <f t="shared" si="2"/>
        <v>1473.2494865617921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-23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v>30</v>
      </c>
    </row>
    <row r="33" spans="1:47">
      <c r="A33" t="s">
        <v>75</v>
      </c>
      <c r="D33">
        <f>TWEPL!P33</f>
        <v>8.9697999999999993</v>
      </c>
      <c r="E33">
        <f>GT_NG!P33</f>
        <v>0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103.39</v>
      </c>
      <c r="J33">
        <f>Bawana_RLNG!P33</f>
        <v>0</v>
      </c>
      <c r="K33">
        <f>Bawana_Spot!P33</f>
        <v>201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1098.6606435412243</v>
      </c>
      <c r="P33" s="36">
        <v>117.33</v>
      </c>
      <c r="Q33" s="36">
        <v>38.03</v>
      </c>
      <c r="R33" s="38">
        <v>22.300000000000004</v>
      </c>
      <c r="S33" s="38">
        <v>0</v>
      </c>
      <c r="T33" s="37">
        <f>SUMPRODUCT(LTA!J33:AN33,LTA!J$101:AN$101,LTA!J$103:AN$103)</f>
        <v>17.54</v>
      </c>
      <c r="U33" s="37">
        <f>SUMPRODUCT(LTA!J33:AN33,LTA!J$102:AN$102,LTA!J$103:AN$103)</f>
        <v>38.730000000000004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199.23</v>
      </c>
      <c r="AB33" s="75">
        <f>-STOA!N33</f>
        <v>-239.13</v>
      </c>
      <c r="AC33">
        <f t="shared" si="0"/>
        <v>17.914896927843898</v>
      </c>
      <c r="AD33">
        <f t="shared" si="1"/>
        <v>1542.13554661338</v>
      </c>
      <c r="AE33">
        <f>'IDT-1'!B33</f>
        <v>0</v>
      </c>
      <c r="AF33" s="24"/>
      <c r="AG33">
        <f t="shared" si="2"/>
        <v>1542.13554661338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-46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v>31</v>
      </c>
    </row>
    <row r="34" spans="1:47">
      <c r="A34" t="s">
        <v>76</v>
      </c>
      <c r="D34">
        <f>TWEPL!P34</f>
        <v>8.9697999999999993</v>
      </c>
      <c r="E34">
        <f>GT_NG!P34</f>
        <v>0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103.39</v>
      </c>
      <c r="J34">
        <f>Bawana_RLNG!P34</f>
        <v>0</v>
      </c>
      <c r="K34">
        <f>Bawana_Spot!P34</f>
        <v>225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1080.9658397276057</v>
      </c>
      <c r="P34" s="36">
        <v>117.33</v>
      </c>
      <c r="Q34" s="36">
        <v>38.03</v>
      </c>
      <c r="R34" s="38">
        <v>29.499999999999993</v>
      </c>
      <c r="S34" s="38">
        <v>0</v>
      </c>
      <c r="T34" s="37">
        <f>SUMPRODUCT(LTA!J34:AN34,LTA!J$101:AN$101,LTA!J$103:AN$103)</f>
        <v>33.96</v>
      </c>
      <c r="U34" s="37">
        <f>SUMPRODUCT(LTA!J34:AN34,LTA!J$102:AN$102,LTA!J$103:AN$103)</f>
        <v>38.730000000000004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199.23</v>
      </c>
      <c r="AB34" s="75">
        <f>-STOA!N34</f>
        <v>-239.13</v>
      </c>
      <c r="AC34">
        <f t="shared" si="0"/>
        <v>18.073085840835727</v>
      </c>
      <c r="AD34">
        <f t="shared" si="1"/>
        <v>1582.9025538867697</v>
      </c>
      <c r="AE34">
        <f>'IDT-1'!B34</f>
        <v>53</v>
      </c>
      <c r="AF34" s="24"/>
      <c r="AG34">
        <f t="shared" si="2"/>
        <v>1635.9025538867697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-35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v>32</v>
      </c>
    </row>
    <row r="35" spans="1:47">
      <c r="A35" t="s">
        <v>77</v>
      </c>
      <c r="D35">
        <f>TWEPL!P35</f>
        <v>8.9697999999999993</v>
      </c>
      <c r="E35">
        <f>GT_NG!P35</f>
        <v>0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103.39</v>
      </c>
      <c r="J35">
        <f>Bawana_RLNG!P35</f>
        <v>0</v>
      </c>
      <c r="K35">
        <f>Bawana_Spot!P35</f>
        <v>200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1077.1140843027761</v>
      </c>
      <c r="P35" s="36">
        <v>117.33</v>
      </c>
      <c r="Q35" s="36">
        <v>38.03</v>
      </c>
      <c r="R35" s="38">
        <v>33.999999999999993</v>
      </c>
      <c r="S35" s="38">
        <v>0</v>
      </c>
      <c r="T35" s="37">
        <f>SUMPRODUCT(LTA!J35:AN35,LTA!J$101:AN$101,LTA!J$103:AN$103)</f>
        <v>58.589999999999996</v>
      </c>
      <c r="U35" s="37">
        <f>SUMPRODUCT(LTA!J35:AN35,LTA!J$102:AN$102,LTA!J$103:AN$103)</f>
        <v>38.730000000000004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296.51</v>
      </c>
      <c r="AB35" s="75">
        <f>-STOA!N35</f>
        <v>-239.13</v>
      </c>
      <c r="AC35">
        <f t="shared" si="0"/>
        <v>18.689267309869816</v>
      </c>
      <c r="AD35">
        <f t="shared" si="1"/>
        <v>1703.8446169929059</v>
      </c>
      <c r="AE35">
        <f>'IDT-1'!B35</f>
        <v>26</v>
      </c>
      <c r="AF35" s="24"/>
      <c r="AG35">
        <f t="shared" si="2"/>
        <v>1729.8446169929059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-11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v>33</v>
      </c>
    </row>
    <row r="36" spans="1:47">
      <c r="A36" t="s">
        <v>78</v>
      </c>
      <c r="D36">
        <f>TWEPL!P36</f>
        <v>8.9697999999999993</v>
      </c>
      <c r="E36">
        <f>GT_NG!P36</f>
        <v>0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103.39</v>
      </c>
      <c r="J36">
        <f>Bawana_RLNG!P36</f>
        <v>0</v>
      </c>
      <c r="K36">
        <f>Bawana_Spot!P36</f>
        <v>252.12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1035.2622130177069</v>
      </c>
      <c r="P36" s="36">
        <v>117.33</v>
      </c>
      <c r="Q36" s="36">
        <v>38.03</v>
      </c>
      <c r="R36" s="38">
        <v>36.999999999999993</v>
      </c>
      <c r="S36" s="38">
        <v>0</v>
      </c>
      <c r="T36" s="37">
        <f>SUMPRODUCT(LTA!J36:AN36,LTA!J$101:AN$101,LTA!J$103:AN$103)</f>
        <v>64.87</v>
      </c>
      <c r="U36" s="37">
        <f>SUMPRODUCT(LTA!J36:AN36,LTA!J$102:AN$102,LTA!J$103:AN$103)</f>
        <v>39.69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25.67</v>
      </c>
      <c r="Z36" s="34">
        <f>IEX!N36</f>
        <v>0</v>
      </c>
      <c r="AA36" s="75">
        <f>STOA!H36</f>
        <v>296.51</v>
      </c>
      <c r="AB36" s="75">
        <f>-STOA!N36</f>
        <v>-239.13</v>
      </c>
      <c r="AC36">
        <f t="shared" si="0"/>
        <v>19.045468856101461</v>
      </c>
      <c r="AD36">
        <f t="shared" si="1"/>
        <v>1767.9865441616057</v>
      </c>
      <c r="AE36">
        <f>'IDT-1'!B36</f>
        <v>28.344000000000001</v>
      </c>
      <c r="AF36" s="24"/>
      <c r="AG36">
        <f t="shared" si="2"/>
        <v>1796.3305441616058</v>
      </c>
      <c r="AI36" s="34">
        <f>PXIL!H36</f>
        <v>0</v>
      </c>
      <c r="AJ36" s="34">
        <f>PXIL!N36</f>
        <v>0</v>
      </c>
      <c r="AK36" s="34">
        <f>RTM_IEX!H36</f>
        <v>7.32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v>34</v>
      </c>
    </row>
    <row r="37" spans="1:47">
      <c r="A37" t="s">
        <v>79</v>
      </c>
      <c r="D37">
        <f>TWEPL!P37</f>
        <v>8.9697999999999993</v>
      </c>
      <c r="E37">
        <f>GT_NG!P37</f>
        <v>0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103.39</v>
      </c>
      <c r="J37">
        <f>Bawana_RLNG!P37</f>
        <v>0</v>
      </c>
      <c r="K37">
        <f>Bawana_Spot!P37</f>
        <v>252.12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1013.0305640479914</v>
      </c>
      <c r="P37" s="36">
        <v>117.33</v>
      </c>
      <c r="Q37" s="36">
        <v>38.03</v>
      </c>
      <c r="R37" s="38">
        <v>37.999999999999993</v>
      </c>
      <c r="S37" s="38">
        <v>0</v>
      </c>
      <c r="T37" s="37">
        <f>SUMPRODUCT(LTA!J37:AN37,LTA!J$101:AN$101,LTA!J$103:AN$103)</f>
        <v>99.98</v>
      </c>
      <c r="U37" s="37">
        <f>SUMPRODUCT(LTA!J37:AN37,LTA!J$102:AN$102,LTA!J$103:AN$103)</f>
        <v>39.69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25.33</v>
      </c>
      <c r="Z37" s="34">
        <f>IEX!N37</f>
        <v>0</v>
      </c>
      <c r="AA37" s="75">
        <f>STOA!H37</f>
        <v>397.3</v>
      </c>
      <c r="AB37" s="75">
        <f>-STOA!N37</f>
        <v>-239.13</v>
      </c>
      <c r="AC37">
        <f t="shared" si="0"/>
        <v>20.146191004755845</v>
      </c>
      <c r="AD37">
        <f t="shared" si="1"/>
        <v>1897.9241730432354</v>
      </c>
      <c r="AE37">
        <f>'IDT-1'!B37</f>
        <v>0</v>
      </c>
      <c r="AF37" s="24"/>
      <c r="AG37">
        <f t="shared" si="2"/>
        <v>1897.9241730432354</v>
      </c>
      <c r="AI37" s="34">
        <f>PXIL!H37</f>
        <v>0</v>
      </c>
      <c r="AJ37" s="34">
        <f>PXIL!N37</f>
        <v>0</v>
      </c>
      <c r="AK37" s="34">
        <f>RTM_IEX!H37</f>
        <v>24.03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v>35</v>
      </c>
    </row>
    <row r="38" spans="1:47">
      <c r="A38" t="s">
        <v>80</v>
      </c>
      <c r="D38">
        <f>TWEPL!P38</f>
        <v>8.9697999999999993</v>
      </c>
      <c r="E38">
        <f>GT_NG!P38</f>
        <v>0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103.39</v>
      </c>
      <c r="J38">
        <f>Bawana_RLNG!P38</f>
        <v>0</v>
      </c>
      <c r="K38">
        <f>Bawana_Spot!P38</f>
        <v>257.77999999999997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960.76841934718652</v>
      </c>
      <c r="P38" s="36">
        <v>117.33</v>
      </c>
      <c r="Q38" s="36">
        <v>38.03</v>
      </c>
      <c r="R38" s="38">
        <v>39.999999999999993</v>
      </c>
      <c r="S38" s="38">
        <v>0</v>
      </c>
      <c r="T38" s="37">
        <f>SUMPRODUCT(LTA!J38:AN38,LTA!J$101:AN$101,LTA!J$103:AN$103)</f>
        <v>138.75</v>
      </c>
      <c r="U38" s="37">
        <f>SUMPRODUCT(LTA!J38:AN38,LTA!J$102:AN$102,LTA!J$103:AN$103)</f>
        <v>40.489999999999995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41.17</v>
      </c>
      <c r="Z38" s="34">
        <f>IEX!N38</f>
        <v>0</v>
      </c>
      <c r="AA38" s="75">
        <f>STOA!H38</f>
        <v>397.3</v>
      </c>
      <c r="AB38" s="75">
        <f>-STOA!N38</f>
        <v>-239.13</v>
      </c>
      <c r="AC38">
        <f t="shared" si="0"/>
        <v>22.003496989269085</v>
      </c>
      <c r="AD38">
        <f t="shared" si="1"/>
        <v>2117.1747223579173</v>
      </c>
      <c r="AE38">
        <f>'IDT-1'!B38</f>
        <v>0</v>
      </c>
      <c r="AF38" s="24"/>
      <c r="AG38">
        <f t="shared" si="2"/>
        <v>2117.1747223579173</v>
      </c>
      <c r="AI38" s="34">
        <f>PXIL!H38</f>
        <v>0</v>
      </c>
      <c r="AJ38" s="34">
        <f>PXIL!N38</f>
        <v>0</v>
      </c>
      <c r="AK38" s="34">
        <f>RTM_IEX!H38</f>
        <v>234.33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v>36</v>
      </c>
    </row>
    <row r="39" spans="1:47">
      <c r="A39" t="s">
        <v>81</v>
      </c>
      <c r="D39">
        <f>TWEPL!P39</f>
        <v>8.9697999999999993</v>
      </c>
      <c r="E39">
        <f>GT_NG!P39</f>
        <v>0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103.39</v>
      </c>
      <c r="J39">
        <f>Bawana_RLNG!P39</f>
        <v>0</v>
      </c>
      <c r="K39">
        <f>Bawana_Spot!P39</f>
        <v>257.77999999999997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947.11251363882775</v>
      </c>
      <c r="P39" s="36">
        <v>117.33</v>
      </c>
      <c r="Q39" s="36">
        <v>38.03</v>
      </c>
      <c r="R39" s="38">
        <v>39.999999999999993</v>
      </c>
      <c r="S39" s="38">
        <v>0</v>
      </c>
      <c r="T39" s="37">
        <f>SUMPRODUCT(LTA!J39:AN39,LTA!J$101:AN$101,LTA!J$103:AN$103)</f>
        <v>135.28</v>
      </c>
      <c r="U39" s="37">
        <f>SUMPRODUCT(LTA!J39:AN39,LTA!J$102:AN$102,LTA!J$103:AN$103)</f>
        <v>40.540000000000006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56.64</v>
      </c>
      <c r="Z39" s="34">
        <f>IEX!N39</f>
        <v>0</v>
      </c>
      <c r="AA39" s="75">
        <f>STOA!H39</f>
        <v>397.3</v>
      </c>
      <c r="AB39" s="75">
        <f>-STOA!N39</f>
        <v>-239.13</v>
      </c>
      <c r="AC39">
        <f t="shared" si="0"/>
        <v>21.326323381318872</v>
      </c>
      <c r="AD39">
        <f t="shared" si="1"/>
        <v>2037.2359902575088</v>
      </c>
      <c r="AE39">
        <f>'IDT-1'!B39</f>
        <v>0</v>
      </c>
      <c r="AF39" s="24"/>
      <c r="AG39">
        <f t="shared" si="2"/>
        <v>2037.2359902575088</v>
      </c>
      <c r="AI39" s="34">
        <f>PXIL!H39</f>
        <v>0</v>
      </c>
      <c r="AJ39" s="34">
        <f>PXIL!N39</f>
        <v>0</v>
      </c>
      <c r="AK39" s="34">
        <f>RTM_IEX!H39</f>
        <v>155.32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v>37</v>
      </c>
    </row>
    <row r="40" spans="1:47">
      <c r="A40" t="s">
        <v>82</v>
      </c>
      <c r="D40">
        <f>TWEPL!P40</f>
        <v>8.9697999999999993</v>
      </c>
      <c r="E40">
        <f>GT_NG!P40</f>
        <v>0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103.39</v>
      </c>
      <c r="J40">
        <f>Bawana_RLNG!P40</f>
        <v>0</v>
      </c>
      <c r="K40">
        <f>Bawana_Spot!P40</f>
        <v>257.77999999999997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947.11251363882775</v>
      </c>
      <c r="P40" s="36">
        <v>117.33</v>
      </c>
      <c r="Q40" s="36">
        <v>38.03</v>
      </c>
      <c r="R40" s="38">
        <v>41.999999999999993</v>
      </c>
      <c r="S40" s="38">
        <v>0</v>
      </c>
      <c r="T40" s="37">
        <f>SUMPRODUCT(LTA!J40:AN40,LTA!J$101:AN$101,LTA!J$103:AN$103)</f>
        <v>161.72</v>
      </c>
      <c r="U40" s="37">
        <f>SUMPRODUCT(LTA!J40:AN40,LTA!J$102:AN$102,LTA!J$103:AN$103)</f>
        <v>40.68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76.58</v>
      </c>
      <c r="Z40" s="34">
        <f>IEX!N40</f>
        <v>0</v>
      </c>
      <c r="AA40" s="75">
        <f>STOA!H40</f>
        <v>397.3</v>
      </c>
      <c r="AB40" s="75">
        <f>-STOA!N40</f>
        <v>-239.13</v>
      </c>
      <c r="AC40">
        <f t="shared" si="0"/>
        <v>21.513727381318873</v>
      </c>
      <c r="AD40">
        <f t="shared" si="1"/>
        <v>2059.3585862575087</v>
      </c>
      <c r="AE40">
        <f>'IDT-1'!B40</f>
        <v>0</v>
      </c>
      <c r="AF40" s="24"/>
      <c r="AG40">
        <f t="shared" si="2"/>
        <v>2059.3585862575087</v>
      </c>
      <c r="AI40" s="34">
        <f>PXIL!H40</f>
        <v>0</v>
      </c>
      <c r="AJ40" s="34">
        <f>PXIL!N40</f>
        <v>0</v>
      </c>
      <c r="AK40" s="34">
        <f>RTM_IEX!H40</f>
        <v>129.11000000000001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v>38</v>
      </c>
    </row>
    <row r="41" spans="1:47">
      <c r="A41" t="s">
        <v>83</v>
      </c>
      <c r="D41">
        <f>TWEPL!P41</f>
        <v>8.9697999999999993</v>
      </c>
      <c r="E41">
        <f>GT_NG!P41</f>
        <v>0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103.39</v>
      </c>
      <c r="J41">
        <f>Bawana_RLNG!P41</f>
        <v>0</v>
      </c>
      <c r="K41">
        <f>Bawana_Spot!P41</f>
        <v>250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963.0728286224346</v>
      </c>
      <c r="P41" s="36">
        <v>117.33</v>
      </c>
      <c r="Q41" s="36">
        <v>38.03</v>
      </c>
      <c r="R41" s="38">
        <v>41.999999999999993</v>
      </c>
      <c r="S41" s="38">
        <v>0</v>
      </c>
      <c r="T41" s="37">
        <f>SUMPRODUCT(LTA!J41:AN41,LTA!J$101:AN$101,LTA!J$103:AN$103)</f>
        <v>187.00000000000003</v>
      </c>
      <c r="U41" s="37">
        <f>SUMPRODUCT(LTA!J41:AN41,LTA!J$102:AN$102,LTA!J$103:AN$103)</f>
        <v>19.600000000000001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108.15</v>
      </c>
      <c r="Z41" s="34">
        <f>IEX!N41</f>
        <v>0</v>
      </c>
      <c r="AA41" s="75">
        <f>STOA!H41</f>
        <v>397.3</v>
      </c>
      <c r="AB41" s="75">
        <f>-STOA!N41</f>
        <v>-239.13</v>
      </c>
      <c r="AC41">
        <f t="shared" si="0"/>
        <v>21.865354027181169</v>
      </c>
      <c r="AD41">
        <f t="shared" si="1"/>
        <v>2100.8672745952531</v>
      </c>
      <c r="AE41">
        <f>'IDT-1'!B41</f>
        <v>0</v>
      </c>
      <c r="AF41" s="24"/>
      <c r="AG41">
        <f t="shared" si="2"/>
        <v>2100.8672745952531</v>
      </c>
      <c r="AI41" s="34">
        <f>PXIL!H41</f>
        <v>0</v>
      </c>
      <c r="AJ41" s="34">
        <f>PXIL!N41</f>
        <v>0</v>
      </c>
      <c r="AK41" s="34">
        <f>RTM_IEX!H41</f>
        <v>127.02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v>39</v>
      </c>
    </row>
    <row r="42" spans="1:47">
      <c r="A42" t="s">
        <v>84</v>
      </c>
      <c r="D42">
        <f>TWEPL!P42</f>
        <v>8.9697999999999993</v>
      </c>
      <c r="E42">
        <f>GT_NG!P42</f>
        <v>0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103.39</v>
      </c>
      <c r="J42">
        <f>Bawana_RLNG!P42</f>
        <v>0</v>
      </c>
      <c r="K42">
        <f>Bawana_Spot!P42</f>
        <v>250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963.0728286224346</v>
      </c>
      <c r="P42" s="36">
        <v>117.33</v>
      </c>
      <c r="Q42" s="36">
        <v>38.03</v>
      </c>
      <c r="R42" s="38">
        <v>41.999999999999993</v>
      </c>
      <c r="S42" s="38">
        <v>0</v>
      </c>
      <c r="T42" s="37">
        <f>SUMPRODUCT(LTA!J42:AN42,LTA!J$101:AN$101,LTA!J$103:AN$103)</f>
        <v>215.48000000000002</v>
      </c>
      <c r="U42" s="37">
        <f>SUMPRODUCT(LTA!J42:AN42,LTA!J$102:AN$102,LTA!J$103:AN$103)</f>
        <v>20.41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131.58000000000001</v>
      </c>
      <c r="Z42" s="34">
        <f>IEX!N42</f>
        <v>0</v>
      </c>
      <c r="AA42" s="75">
        <f>STOA!H42</f>
        <v>397.3</v>
      </c>
      <c r="AB42" s="75">
        <f>-STOA!N42</f>
        <v>-239.13</v>
      </c>
      <c r="AC42">
        <f t="shared" si="0"/>
        <v>22.325422027181173</v>
      </c>
      <c r="AD42">
        <f t="shared" si="1"/>
        <v>2155.1772065952537</v>
      </c>
      <c r="AE42">
        <f>'IDT-1'!B42</f>
        <v>0</v>
      </c>
      <c r="AF42" s="24"/>
      <c r="AG42">
        <f t="shared" si="2"/>
        <v>2155.1772065952537</v>
      </c>
      <c r="AI42" s="34">
        <f>PXIL!H42</f>
        <v>0</v>
      </c>
      <c r="AJ42" s="34">
        <f>PXIL!N42</f>
        <v>0</v>
      </c>
      <c r="AK42" s="34">
        <f>RTM_IEX!H42</f>
        <v>129.07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v>40</v>
      </c>
    </row>
    <row r="43" spans="1:47">
      <c r="A43" t="s">
        <v>85</v>
      </c>
      <c r="D43">
        <f>TWEPL!P43</f>
        <v>8.9697999999999993</v>
      </c>
      <c r="E43">
        <f>GT_NG!P43</f>
        <v>0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103.39</v>
      </c>
      <c r="J43">
        <f>Bawana_RLNG!P43</f>
        <v>0</v>
      </c>
      <c r="K43">
        <f>Bawana_Spot!P43</f>
        <v>220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941.10242686335891</v>
      </c>
      <c r="P43" s="36">
        <v>117.33</v>
      </c>
      <c r="Q43" s="36">
        <v>38.03</v>
      </c>
      <c r="R43" s="38">
        <v>41.999999999999993</v>
      </c>
      <c r="S43" s="38">
        <v>0</v>
      </c>
      <c r="T43" s="37">
        <f>SUMPRODUCT(LTA!J43:AN43,LTA!J$101:AN$101,LTA!J$103:AN$103)</f>
        <v>249.83</v>
      </c>
      <c r="U43" s="37">
        <f>SUMPRODUCT(LTA!J43:AN43,LTA!J$102:AN$102,LTA!J$103:AN$103)</f>
        <v>21.36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196.4</v>
      </c>
      <c r="Z43" s="34">
        <f>IEX!N43</f>
        <v>0</v>
      </c>
      <c r="AA43" s="75">
        <f>STOA!H43</f>
        <v>397.3</v>
      </c>
      <c r="AB43" s="75">
        <f>-STOA!N43</f>
        <v>-239.13</v>
      </c>
      <c r="AC43">
        <f t="shared" si="0"/>
        <v>22.486026652404934</v>
      </c>
      <c r="AD43">
        <f t="shared" si="1"/>
        <v>2174.1362002109536</v>
      </c>
      <c r="AE43">
        <f>'IDT-1'!B43</f>
        <v>0</v>
      </c>
      <c r="AF43" s="24"/>
      <c r="AG43">
        <f t="shared" si="2"/>
        <v>2174.1362002109536</v>
      </c>
      <c r="AI43" s="34">
        <f>PXIL!H43</f>
        <v>0</v>
      </c>
      <c r="AJ43" s="34">
        <f>PXIL!N43</f>
        <v>0</v>
      </c>
      <c r="AK43" s="34">
        <f>RTM_IEX!H43</f>
        <v>100.04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v>41</v>
      </c>
    </row>
    <row r="44" spans="1:47">
      <c r="A44" t="s">
        <v>86</v>
      </c>
      <c r="D44">
        <f>TWEPL!P44</f>
        <v>9.3869999999999987</v>
      </c>
      <c r="E44">
        <f>GT_NG!P44</f>
        <v>0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103.39</v>
      </c>
      <c r="J44">
        <f>Bawana_RLNG!P44</f>
        <v>0</v>
      </c>
      <c r="K44">
        <f>Bawana_Spot!P44</f>
        <v>200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938.4075940904404</v>
      </c>
      <c r="P44" s="36">
        <v>117.33</v>
      </c>
      <c r="Q44" s="36">
        <v>38.03</v>
      </c>
      <c r="R44" s="38">
        <v>41.999999999999993</v>
      </c>
      <c r="S44" s="38">
        <v>0</v>
      </c>
      <c r="T44" s="37">
        <f>SUMPRODUCT(LTA!J44:AN44,LTA!J$101:AN$101,LTA!J$103:AN$103)</f>
        <v>294.68000000000006</v>
      </c>
      <c r="U44" s="37">
        <f>SUMPRODUCT(LTA!J44:AN44,LTA!J$102:AN$102,LTA!J$103:AN$103)</f>
        <v>21.8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225.12</v>
      </c>
      <c r="Z44" s="34">
        <f>IEX!N44</f>
        <v>0</v>
      </c>
      <c r="AA44" s="75">
        <f>STOA!H44</f>
        <v>397.3</v>
      </c>
      <c r="AB44" s="75">
        <f>-STOA!N44</f>
        <v>-239.13</v>
      </c>
      <c r="AC44">
        <f t="shared" si="0"/>
        <v>22.819106537112422</v>
      </c>
      <c r="AD44">
        <f t="shared" si="1"/>
        <v>2213.4554875533281</v>
      </c>
      <c r="AE44">
        <f>'IDT-1'!B44</f>
        <v>0</v>
      </c>
      <c r="AF44" s="24"/>
      <c r="AG44">
        <f t="shared" si="2"/>
        <v>2213.4554875533281</v>
      </c>
      <c r="AI44" s="34">
        <f>PXIL!H44</f>
        <v>0</v>
      </c>
      <c r="AJ44" s="34">
        <f>PXIL!N44</f>
        <v>0</v>
      </c>
      <c r="AK44" s="34">
        <f>RTM_IEX!H44</f>
        <v>87.96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v>42</v>
      </c>
    </row>
    <row r="45" spans="1:47">
      <c r="A45" t="s">
        <v>87</v>
      </c>
      <c r="D45">
        <f>TWEPL!P45</f>
        <v>9.3869999999999987</v>
      </c>
      <c r="E45">
        <f>GT_NG!P45</f>
        <v>0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103.39</v>
      </c>
      <c r="J45">
        <f>Bawana_RLNG!P45</f>
        <v>0</v>
      </c>
      <c r="K45">
        <f>Bawana_Spot!P45</f>
        <v>120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931.46022762512473</v>
      </c>
      <c r="P45" s="36">
        <v>117.33</v>
      </c>
      <c r="Q45" s="36">
        <v>38.03</v>
      </c>
      <c r="R45" s="38">
        <v>41.999999999999993</v>
      </c>
      <c r="S45" s="38">
        <v>0</v>
      </c>
      <c r="T45" s="37">
        <f>SUMPRODUCT(LTA!J45:AN45,LTA!J$101:AN$101,LTA!J$103:AN$103)</f>
        <v>307.36</v>
      </c>
      <c r="U45" s="37">
        <f>SUMPRODUCT(LTA!J45:AN45,LTA!J$102:AN$102,LTA!J$103:AN$103)</f>
        <v>21.57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241.62</v>
      </c>
      <c r="Z45" s="34">
        <f>IEX!N45</f>
        <v>0</v>
      </c>
      <c r="AA45" s="75">
        <f>STOA!H45</f>
        <v>397.3</v>
      </c>
      <c r="AB45" s="75">
        <f>-STOA!N45</f>
        <v>-239.13</v>
      </c>
      <c r="AC45">
        <f t="shared" si="0"/>
        <v>23.958672658803771</v>
      </c>
      <c r="AD45">
        <f t="shared" si="1"/>
        <v>2347.9785549663211</v>
      </c>
      <c r="AE45">
        <f>'IDT-1'!B45</f>
        <v>0</v>
      </c>
      <c r="AF45" s="24"/>
      <c r="AG45">
        <f t="shared" si="2"/>
        <v>2347.9785549663211</v>
      </c>
      <c r="AI45" s="34">
        <f>PXIL!H45</f>
        <v>0</v>
      </c>
      <c r="AJ45" s="34">
        <f>PXIL!N45</f>
        <v>0</v>
      </c>
      <c r="AK45" s="34">
        <f>RTM_IEX!H45</f>
        <v>281.62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v>43</v>
      </c>
    </row>
    <row r="46" spans="1:47">
      <c r="A46" t="s">
        <v>88</v>
      </c>
      <c r="D46">
        <f>TWEPL!P46</f>
        <v>9.3869999999999987</v>
      </c>
      <c r="E46">
        <f>GT_NG!P46</f>
        <v>0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103.39</v>
      </c>
      <c r="J46">
        <f>Bawana_RLNG!P46</f>
        <v>0</v>
      </c>
      <c r="K46">
        <f>Bawana_Spot!P46</f>
        <v>110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926.30421123544227</v>
      </c>
      <c r="P46" s="36">
        <v>117.33</v>
      </c>
      <c r="Q46" s="36">
        <v>38.03</v>
      </c>
      <c r="R46" s="38">
        <v>41.999999999999993</v>
      </c>
      <c r="S46" s="38">
        <v>0</v>
      </c>
      <c r="T46" s="37">
        <f>SUMPRODUCT(LTA!J46:AN46,LTA!J$101:AN$101,LTA!J$103:AN$103)</f>
        <v>334.92</v>
      </c>
      <c r="U46" s="37">
        <f>SUMPRODUCT(LTA!J46:AN46,LTA!J$102:AN$102,LTA!J$103:AN$103)</f>
        <v>21.439999999999998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231.34</v>
      </c>
      <c r="Z46" s="34">
        <f>IEX!N46</f>
        <v>0</v>
      </c>
      <c r="AA46" s="75">
        <f>STOA!H46</f>
        <v>397.3</v>
      </c>
      <c r="AB46" s="75">
        <f>-STOA!N46</f>
        <v>-239.13</v>
      </c>
      <c r="AC46">
        <f t="shared" si="0"/>
        <v>24.059254121130433</v>
      </c>
      <c r="AD46">
        <f t="shared" si="1"/>
        <v>2359.8519571143115</v>
      </c>
      <c r="AE46">
        <f>'IDT-1'!B46</f>
        <v>0</v>
      </c>
      <c r="AF46" s="24"/>
      <c r="AG46">
        <f t="shared" si="2"/>
        <v>2359.8519571143115</v>
      </c>
      <c r="AI46" s="34">
        <f>PXIL!H46</f>
        <v>0</v>
      </c>
      <c r="AJ46" s="34">
        <f>PXIL!N46</f>
        <v>0</v>
      </c>
      <c r="AK46" s="34">
        <f>RTM_IEX!H46</f>
        <v>291.60000000000002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v>44</v>
      </c>
    </row>
    <row r="47" spans="1:47">
      <c r="A47" t="s">
        <v>89</v>
      </c>
      <c r="D47">
        <f>TWEPL!P47</f>
        <v>9.3869999999999987</v>
      </c>
      <c r="E47">
        <f>GT_NG!P47</f>
        <v>0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107.39</v>
      </c>
      <c r="J47">
        <f>Bawana_RLNG!P47</f>
        <v>0</v>
      </c>
      <c r="K47">
        <f>Bawana_Spot!P47</f>
        <v>110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921.14819415258512</v>
      </c>
      <c r="P47" s="36">
        <v>117.33</v>
      </c>
      <c r="Q47" s="36">
        <v>38.03</v>
      </c>
      <c r="R47" s="38">
        <v>42.5</v>
      </c>
      <c r="S47" s="38">
        <v>0</v>
      </c>
      <c r="T47" s="37">
        <f>SUMPRODUCT(LTA!J47:AN47,LTA!J$101:AN$101,LTA!J$103:AN$103)</f>
        <v>407.82</v>
      </c>
      <c r="U47" s="37">
        <f>SUMPRODUCT(LTA!J47:AN47,LTA!J$102:AN$102,LTA!J$103:AN$103)</f>
        <v>21.52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533.71</v>
      </c>
      <c r="Z47" s="34">
        <f>IEX!N47</f>
        <v>0</v>
      </c>
      <c r="AA47" s="75">
        <f>STOA!H47</f>
        <v>0.86</v>
      </c>
      <c r="AB47" s="75">
        <f>-STOA!N47</f>
        <v>-239.13</v>
      </c>
      <c r="AC47">
        <f t="shared" si="0"/>
        <v>23.195347577634436</v>
      </c>
      <c r="AD47">
        <f t="shared" si="1"/>
        <v>2257.8698465749508</v>
      </c>
      <c r="AE47">
        <f>'IDT-1'!B47</f>
        <v>0</v>
      </c>
      <c r="AF47" s="24"/>
      <c r="AG47">
        <f t="shared" si="2"/>
        <v>2257.8698465749508</v>
      </c>
      <c r="AI47" s="34">
        <f>PXIL!H47</f>
        <v>0</v>
      </c>
      <c r="AJ47" s="34">
        <f>PXIL!N47</f>
        <v>0</v>
      </c>
      <c r="AK47" s="34">
        <f>RTM_IEX!H47</f>
        <v>210.5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v>45</v>
      </c>
    </row>
    <row r="48" spans="1:47">
      <c r="A48" t="s">
        <v>90</v>
      </c>
      <c r="D48">
        <f>TWEPL!P48</f>
        <v>9.3869999999999987</v>
      </c>
      <c r="E48">
        <f>GT_NG!P48</f>
        <v>0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107.39</v>
      </c>
      <c r="J48">
        <f>Bawana_RLNG!P48</f>
        <v>0</v>
      </c>
      <c r="K48">
        <f>Bawana_Spot!P48</f>
        <v>110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910.83616137321997</v>
      </c>
      <c r="P48" s="36">
        <v>117.33</v>
      </c>
      <c r="Q48" s="36">
        <v>38.03</v>
      </c>
      <c r="R48" s="38">
        <v>42.5</v>
      </c>
      <c r="S48" s="38">
        <v>0</v>
      </c>
      <c r="T48" s="37">
        <f>SUMPRODUCT(LTA!J48:AN48,LTA!J$101:AN$101,LTA!J$103:AN$103)</f>
        <v>458.66999999999996</v>
      </c>
      <c r="U48" s="37">
        <f>SUMPRODUCT(LTA!J48:AN48,LTA!J$102:AN$102,LTA!J$103:AN$103)</f>
        <v>21.57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511.62</v>
      </c>
      <c r="Z48" s="34">
        <f>IEX!N48</f>
        <v>0</v>
      </c>
      <c r="AA48" s="75">
        <f>STOA!H48</f>
        <v>0.86</v>
      </c>
      <c r="AB48" s="75">
        <f>-STOA!N48</f>
        <v>-239.13</v>
      </c>
      <c r="AC48">
        <f t="shared" si="0"/>
        <v>23.058074502287766</v>
      </c>
      <c r="AD48">
        <f t="shared" si="1"/>
        <v>2241.6650868709321</v>
      </c>
      <c r="AE48">
        <f>'IDT-1'!B48</f>
        <v>0</v>
      </c>
      <c r="AF48" s="24"/>
      <c r="AG48">
        <f t="shared" si="2"/>
        <v>2241.6650868709321</v>
      </c>
      <c r="AI48" s="34">
        <f>PXIL!H48</f>
        <v>0</v>
      </c>
      <c r="AJ48" s="34">
        <f>PXIL!N48</f>
        <v>0</v>
      </c>
      <c r="AK48" s="34">
        <f>RTM_IEX!H48</f>
        <v>175.66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v>46</v>
      </c>
    </row>
    <row r="49" spans="1:47">
      <c r="A49" t="s">
        <v>91</v>
      </c>
      <c r="D49">
        <f>TWEPL!P49</f>
        <v>9.3869999999999987</v>
      </c>
      <c r="E49">
        <f>GT_NG!P49</f>
        <v>0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107.39</v>
      </c>
      <c r="J49">
        <f>Bawana_RLNG!P49</f>
        <v>0</v>
      </c>
      <c r="K49">
        <f>Bawana_Spot!P49</f>
        <v>110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910.94416913842292</v>
      </c>
      <c r="P49" s="36">
        <v>117.33</v>
      </c>
      <c r="Q49" s="36">
        <v>38.03</v>
      </c>
      <c r="R49" s="38">
        <v>42.499999999999993</v>
      </c>
      <c r="S49" s="38">
        <v>0</v>
      </c>
      <c r="T49" s="37">
        <f>SUMPRODUCT(LTA!J49:AN49,LTA!J$101:AN$101,LTA!J$103:AN$103)</f>
        <v>480.96999999999997</v>
      </c>
      <c r="U49" s="37">
        <f>SUMPRODUCT(LTA!J49:AN49,LTA!J$102:AN$102,LTA!J$103:AN$103)</f>
        <v>21.59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465.55</v>
      </c>
      <c r="Z49" s="34">
        <f>IEX!N49</f>
        <v>0</v>
      </c>
      <c r="AA49" s="75">
        <f>STOA!H49</f>
        <v>0.86</v>
      </c>
      <c r="AB49" s="75">
        <f>-STOA!N49</f>
        <v>-239.13</v>
      </c>
      <c r="AC49">
        <f t="shared" si="0"/>
        <v>23.238405767515474</v>
      </c>
      <c r="AD49">
        <f t="shared" si="1"/>
        <v>2262.9527633709076</v>
      </c>
      <c r="AE49">
        <f>'IDT-1'!B49</f>
        <v>0</v>
      </c>
      <c r="AF49" s="24"/>
      <c r="AG49">
        <f t="shared" si="2"/>
        <v>2262.9527633709076</v>
      </c>
      <c r="AI49" s="34">
        <f>PXIL!H49</f>
        <v>0</v>
      </c>
      <c r="AJ49" s="34">
        <f>PXIL!N49</f>
        <v>0</v>
      </c>
      <c r="AK49" s="34">
        <f>RTM_IEX!H49</f>
        <v>220.77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v>47</v>
      </c>
    </row>
    <row r="50" spans="1:47">
      <c r="A50" t="s">
        <v>92</v>
      </c>
      <c r="D50">
        <f>TWEPL!P50</f>
        <v>9.3869999999999987</v>
      </c>
      <c r="E50">
        <f>GT_NG!P50</f>
        <v>0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107.39</v>
      </c>
      <c r="J50">
        <f>Bawana_RLNG!P50</f>
        <v>0</v>
      </c>
      <c r="K50">
        <f>Bawana_Spot!P50</f>
        <v>110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900.63213635905788</v>
      </c>
      <c r="P50" s="36">
        <v>117.33</v>
      </c>
      <c r="Q50" s="36">
        <v>38.03</v>
      </c>
      <c r="R50" s="38">
        <v>42.499999999999993</v>
      </c>
      <c r="S50" s="38">
        <v>0</v>
      </c>
      <c r="T50" s="37">
        <f>SUMPRODUCT(LTA!J50:AN50,LTA!J$101:AN$101,LTA!J$103:AN$103)</f>
        <v>500.29999999999995</v>
      </c>
      <c r="U50" s="37">
        <f>SUMPRODUCT(LTA!J50:AN50,LTA!J$102:AN$102,LTA!J$103:AN$103)</f>
        <v>21.64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425.24</v>
      </c>
      <c r="Z50" s="34">
        <f>IEX!N50</f>
        <v>0</v>
      </c>
      <c r="AA50" s="75">
        <f>STOA!H50</f>
        <v>0.86</v>
      </c>
      <c r="AB50" s="75">
        <f>-STOA!N50</f>
        <v>-239.13</v>
      </c>
      <c r="AC50">
        <f t="shared" si="0"/>
        <v>22.822756692168806</v>
      </c>
      <c r="AD50">
        <f t="shared" si="1"/>
        <v>2213.8863796668893</v>
      </c>
      <c r="AE50">
        <f>'IDT-1'!B50</f>
        <v>0</v>
      </c>
      <c r="AF50" s="24"/>
      <c r="AG50">
        <f t="shared" si="2"/>
        <v>2213.8863796668893</v>
      </c>
      <c r="AI50" s="34">
        <f>PXIL!H50</f>
        <v>0</v>
      </c>
      <c r="AJ50" s="34">
        <f>PXIL!N50</f>
        <v>0</v>
      </c>
      <c r="AK50" s="34">
        <f>RTM_IEX!H50</f>
        <v>202.53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v>48</v>
      </c>
    </row>
    <row r="51" spans="1:47">
      <c r="A51" t="s">
        <v>93</v>
      </c>
      <c r="D51">
        <f>TWEPL!P51</f>
        <v>9.3869999999999987</v>
      </c>
      <c r="E51">
        <f>GT_NG!P51</f>
        <v>0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107.39</v>
      </c>
      <c r="J51">
        <f>Bawana_RLNG!P51</f>
        <v>0</v>
      </c>
      <c r="K51">
        <f>Bawana_Spot!P51</f>
        <v>110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900.63213635905788</v>
      </c>
      <c r="P51" s="36">
        <v>117.33</v>
      </c>
      <c r="Q51" s="36">
        <v>38.03</v>
      </c>
      <c r="R51" s="38">
        <v>42.499999999999993</v>
      </c>
      <c r="S51" s="38">
        <v>0</v>
      </c>
      <c r="T51" s="37">
        <f>SUMPRODUCT(LTA!J51:AN51,LTA!J$101:AN$101,LTA!J$103:AN$103)</f>
        <v>498.59999999999997</v>
      </c>
      <c r="U51" s="37">
        <f>SUMPRODUCT(LTA!J51:AN51,LTA!J$102:AN$102,LTA!J$103:AN$103)</f>
        <v>21.740000000000002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410.84</v>
      </c>
      <c r="Z51" s="34">
        <f>IEX!N51</f>
        <v>0</v>
      </c>
      <c r="AA51" s="75">
        <f>STOA!H51</f>
        <v>0.86</v>
      </c>
      <c r="AB51" s="75">
        <f>-STOA!N51</f>
        <v>-239.13</v>
      </c>
      <c r="AC51">
        <f t="shared" si="0"/>
        <v>22.857700692168805</v>
      </c>
      <c r="AD51">
        <f t="shared" si="1"/>
        <v>2218.0114356668892</v>
      </c>
      <c r="AE51">
        <f>'IDT-1'!B51</f>
        <v>0</v>
      </c>
      <c r="AF51" s="24"/>
      <c r="AG51">
        <f t="shared" si="2"/>
        <v>2218.0114356668892</v>
      </c>
      <c r="AI51" s="34">
        <f>PXIL!H51</f>
        <v>0</v>
      </c>
      <c r="AJ51" s="34">
        <f>PXIL!N51</f>
        <v>0</v>
      </c>
      <c r="AK51" s="34">
        <f>RTM_IEX!H51</f>
        <v>222.69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v>49</v>
      </c>
    </row>
    <row r="52" spans="1:47">
      <c r="A52" t="s">
        <v>94</v>
      </c>
      <c r="D52">
        <f>TWEPL!P52</f>
        <v>9.3869999999999987</v>
      </c>
      <c r="E52">
        <f>GT_NG!P52</f>
        <v>0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107.39</v>
      </c>
      <c r="J52">
        <f>Bawana_RLNG!P52</f>
        <v>0</v>
      </c>
      <c r="K52">
        <f>Bawana_Spot!P52</f>
        <v>110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900.63213635905788</v>
      </c>
      <c r="P52" s="36">
        <v>117.33</v>
      </c>
      <c r="Q52" s="36">
        <v>38.03</v>
      </c>
      <c r="R52" s="38">
        <v>42.499999999999993</v>
      </c>
      <c r="S52" s="38">
        <v>0</v>
      </c>
      <c r="T52" s="37">
        <f>SUMPRODUCT(LTA!J52:AN52,LTA!J$101:AN$101,LTA!J$103:AN$103)</f>
        <v>513.37999999999988</v>
      </c>
      <c r="U52" s="37">
        <f>SUMPRODUCT(LTA!J52:AN52,LTA!J$102:AN$102,LTA!J$103:AN$103)</f>
        <v>21.8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374.36</v>
      </c>
      <c r="Z52" s="34">
        <f>IEX!N52</f>
        <v>0</v>
      </c>
      <c r="AA52" s="75">
        <f>STOA!H52</f>
        <v>0.86</v>
      </c>
      <c r="AB52" s="75">
        <f>-STOA!N52</f>
        <v>-239.13</v>
      </c>
      <c r="AC52">
        <f t="shared" si="0"/>
        <v>22.530772692168803</v>
      </c>
      <c r="AD52">
        <f t="shared" si="1"/>
        <v>2179.4183636668886</v>
      </c>
      <c r="AE52">
        <f>'IDT-1'!B52</f>
        <v>0</v>
      </c>
      <c r="AF52" s="24"/>
      <c r="AG52">
        <f t="shared" si="2"/>
        <v>2179.4183636668886</v>
      </c>
      <c r="AI52" s="34">
        <f>PXIL!H52</f>
        <v>0</v>
      </c>
      <c r="AJ52" s="34">
        <f>PXIL!N52</f>
        <v>0</v>
      </c>
      <c r="AK52" s="34">
        <f>RTM_IEX!H52</f>
        <v>205.41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v>50</v>
      </c>
    </row>
    <row r="53" spans="1:47">
      <c r="A53" t="s">
        <v>95</v>
      </c>
      <c r="D53">
        <f>TWEPL!P53</f>
        <v>9.3869999999999987</v>
      </c>
      <c r="E53">
        <f>GT_NG!P53</f>
        <v>0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107.39</v>
      </c>
      <c r="J53">
        <f>Bawana_RLNG!P53</f>
        <v>0</v>
      </c>
      <c r="K53">
        <f>Bawana_Spot!P53</f>
        <v>110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900.31505726828505</v>
      </c>
      <c r="P53" s="36">
        <v>117.33</v>
      </c>
      <c r="Q53" s="36">
        <v>38.03</v>
      </c>
      <c r="R53" s="38">
        <v>42.499999999999993</v>
      </c>
      <c r="S53" s="38">
        <v>0</v>
      </c>
      <c r="T53" s="37">
        <f>SUMPRODUCT(LTA!J53:AN53,LTA!J$101:AN$101,LTA!J$103:AN$103)</f>
        <v>529.79</v>
      </c>
      <c r="U53" s="37">
        <f>SUMPRODUCT(LTA!J53:AN53,LTA!J$102:AN$102,LTA!J$103:AN$103)</f>
        <v>19.21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325.41000000000003</v>
      </c>
      <c r="Z53" s="34">
        <f>IEX!N53</f>
        <v>0</v>
      </c>
      <c r="AA53" s="75">
        <f>STOA!H53</f>
        <v>0.86</v>
      </c>
      <c r="AB53" s="75">
        <f>-STOA!N53</f>
        <v>-239.13</v>
      </c>
      <c r="AC53">
        <f t="shared" si="0"/>
        <v>22.273421227806313</v>
      </c>
      <c r="AD53">
        <f t="shared" si="1"/>
        <v>2149.0386360404782</v>
      </c>
      <c r="AE53">
        <f>'IDT-1'!B53</f>
        <v>0</v>
      </c>
      <c r="AF53" s="24"/>
      <c r="AG53">
        <f t="shared" si="2"/>
        <v>2149.0386360404782</v>
      </c>
      <c r="AI53" s="34">
        <f>PXIL!H53</f>
        <v>0</v>
      </c>
      <c r="AJ53" s="34">
        <f>PXIL!N53</f>
        <v>0</v>
      </c>
      <c r="AK53" s="34">
        <f>RTM_IEX!H53</f>
        <v>210.22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v>51</v>
      </c>
    </row>
    <row r="54" spans="1:47">
      <c r="A54" t="s">
        <v>96</v>
      </c>
      <c r="D54">
        <f>TWEPL!P54</f>
        <v>9.3869999999999987</v>
      </c>
      <c r="E54">
        <f>GT_NG!P54</f>
        <v>0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107.39</v>
      </c>
      <c r="J54">
        <f>Bawana_RLNG!P54</f>
        <v>0</v>
      </c>
      <c r="K54">
        <f>Bawana_Spot!P54</f>
        <v>110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910.08962271475241</v>
      </c>
      <c r="P54" s="36">
        <v>117.33</v>
      </c>
      <c r="Q54" s="36">
        <v>38.03</v>
      </c>
      <c r="R54" s="38">
        <v>42.499999999999993</v>
      </c>
      <c r="S54" s="38">
        <v>0</v>
      </c>
      <c r="T54" s="37">
        <f>SUMPRODUCT(LTA!J54:AN54,LTA!J$101:AN$101,LTA!J$103:AN$103)</f>
        <v>539.65</v>
      </c>
      <c r="U54" s="37">
        <f>SUMPRODUCT(LTA!J54:AN54,LTA!J$102:AN$102,LTA!J$103:AN$103)</f>
        <v>19.21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288.93</v>
      </c>
      <c r="Z54" s="34">
        <f>IEX!N54</f>
        <v>0</v>
      </c>
      <c r="AA54" s="75">
        <f>STOA!H54</f>
        <v>0.86</v>
      </c>
      <c r="AB54" s="75">
        <f>-STOA!N54</f>
        <v>-239.13</v>
      </c>
      <c r="AC54">
        <f t="shared" si="0"/>
        <v>21.97870357755664</v>
      </c>
      <c r="AD54">
        <f t="shared" si="1"/>
        <v>2114.2479191371954</v>
      </c>
      <c r="AE54">
        <f>'IDT-1'!B54</f>
        <v>0</v>
      </c>
      <c r="AF54" s="24"/>
      <c r="AG54">
        <f t="shared" si="2"/>
        <v>2114.2479191371954</v>
      </c>
      <c r="AI54" s="34">
        <f>PXIL!H54</f>
        <v>0</v>
      </c>
      <c r="AJ54" s="34">
        <f>PXIL!N54</f>
        <v>0</v>
      </c>
      <c r="AK54" s="34">
        <f>RTM_IEX!H54</f>
        <v>191.98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v>52</v>
      </c>
    </row>
    <row r="55" spans="1:47">
      <c r="A55" t="s">
        <v>97</v>
      </c>
      <c r="D55">
        <f>TWEPL!P55</f>
        <v>9.3869999999999987</v>
      </c>
      <c r="E55">
        <f>GT_NG!P55</f>
        <v>0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117.39</v>
      </c>
      <c r="J55">
        <f>Bawana_RLNG!P55</f>
        <v>0</v>
      </c>
      <c r="K55">
        <f>Bawana_Spot!P55</f>
        <v>110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911.61552565298007</v>
      </c>
      <c r="P55" s="36">
        <v>117.33</v>
      </c>
      <c r="Q55" s="36">
        <v>34.47</v>
      </c>
      <c r="R55" s="38">
        <v>42.499999999999993</v>
      </c>
      <c r="S55" s="38">
        <v>0</v>
      </c>
      <c r="T55" s="37">
        <f>SUMPRODUCT(LTA!J55:AN55,LTA!J$101:AN$101,LTA!J$103:AN$103)</f>
        <v>545.8599999999999</v>
      </c>
      <c r="U55" s="37">
        <f>SUMPRODUCT(LTA!J55:AN55,LTA!J$102:AN$102,LTA!J$103:AN$103)</f>
        <v>19.21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250.53</v>
      </c>
      <c r="Z55" s="34">
        <f>IEX!N55</f>
        <v>0</v>
      </c>
      <c r="AA55" s="75">
        <f>STOA!H55</f>
        <v>0.77</v>
      </c>
      <c r="AB55" s="75">
        <f>-STOA!N55</f>
        <v>-239.13</v>
      </c>
      <c r="AC55">
        <f t="shared" si="0"/>
        <v>22.290477162237757</v>
      </c>
      <c r="AD55">
        <f t="shared" si="1"/>
        <v>2151.052048490742</v>
      </c>
      <c r="AE55">
        <f>'IDT-1'!B55</f>
        <v>0</v>
      </c>
      <c r="AF55" s="24"/>
      <c r="AG55">
        <f t="shared" si="2"/>
        <v>2151.052048490742</v>
      </c>
      <c r="AI55" s="34">
        <f>PXIL!H55</f>
        <v>0</v>
      </c>
      <c r="AJ55" s="34">
        <f>PXIL!N55</f>
        <v>0</v>
      </c>
      <c r="AK55" s="34">
        <f>RTM_IEX!H55</f>
        <v>253.41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v>53</v>
      </c>
    </row>
    <row r="56" spans="1:47">
      <c r="A56" t="s">
        <v>98</v>
      </c>
      <c r="D56">
        <f>TWEPL!P56</f>
        <v>9.3869999999999987</v>
      </c>
      <c r="E56">
        <f>GT_NG!P56</f>
        <v>0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117.39</v>
      </c>
      <c r="J56">
        <f>Bawana_RLNG!P56</f>
        <v>0</v>
      </c>
      <c r="K56">
        <f>Bawana_Spot!P56</f>
        <v>110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902.30825207022497</v>
      </c>
      <c r="P56" s="36">
        <v>117.33</v>
      </c>
      <c r="Q56" s="36">
        <v>34.47</v>
      </c>
      <c r="R56" s="38">
        <v>42.499999999999993</v>
      </c>
      <c r="S56" s="38">
        <v>0</v>
      </c>
      <c r="T56" s="37">
        <f>SUMPRODUCT(LTA!J56:AN56,LTA!J$101:AN$101,LTA!J$103:AN$103)</f>
        <v>545.56999999999994</v>
      </c>
      <c r="U56" s="37">
        <f>SUMPRODUCT(LTA!J56:AN56,LTA!J$102:AN$102,LTA!J$103:AN$103)</f>
        <v>19.21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195.82</v>
      </c>
      <c r="Z56" s="34">
        <f>IEX!N56</f>
        <v>0</v>
      </c>
      <c r="AA56" s="75">
        <f>STOA!H56</f>
        <v>0.77</v>
      </c>
      <c r="AB56" s="75">
        <f>-STOA!N56</f>
        <v>-239.13</v>
      </c>
      <c r="AC56">
        <f t="shared" si="0"/>
        <v>21.782552064142607</v>
      </c>
      <c r="AD56">
        <f t="shared" si="1"/>
        <v>2091.0927000060819</v>
      </c>
      <c r="AE56">
        <f>'IDT-1'!B56</f>
        <v>0</v>
      </c>
      <c r="AF56" s="24"/>
      <c r="AG56">
        <f t="shared" si="2"/>
        <v>2091.0927000060819</v>
      </c>
      <c r="AI56" s="34">
        <f>PXIL!H56</f>
        <v>0</v>
      </c>
      <c r="AJ56" s="34">
        <f>PXIL!N56</f>
        <v>0</v>
      </c>
      <c r="AK56" s="34">
        <f>RTM_IEX!H56</f>
        <v>257.25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v>54</v>
      </c>
    </row>
    <row r="57" spans="1:47">
      <c r="A57" t="s">
        <v>99</v>
      </c>
      <c r="D57">
        <f>TWEPL!P57</f>
        <v>9.3869999999999987</v>
      </c>
      <c r="E57">
        <f>GT_NG!P57</f>
        <v>0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134.61000000000001</v>
      </c>
      <c r="J57">
        <f>Bawana_RLNG!P57</f>
        <v>0</v>
      </c>
      <c r="K57">
        <f>Bawana_Spot!P57</f>
        <v>110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899.84529286427608</v>
      </c>
      <c r="P57" s="36">
        <v>101.42</v>
      </c>
      <c r="Q57" s="36">
        <v>34.47</v>
      </c>
      <c r="R57" s="38">
        <v>42.499999999999993</v>
      </c>
      <c r="S57" s="38">
        <v>0</v>
      </c>
      <c r="T57" s="37">
        <f>SUMPRODUCT(LTA!J57:AN57,LTA!J$101:AN$101,LTA!J$103:AN$103)</f>
        <v>545.66999999999996</v>
      </c>
      <c r="U57" s="37">
        <f>SUMPRODUCT(LTA!J57:AN57,LTA!J$102:AN$102,LTA!J$103:AN$103)</f>
        <v>19.21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158.38</v>
      </c>
      <c r="Z57" s="34">
        <f>IEX!N57</f>
        <v>0</v>
      </c>
      <c r="AA57" s="75">
        <f>STOA!H57</f>
        <v>0.77</v>
      </c>
      <c r="AB57" s="75">
        <f>-STOA!N57</f>
        <v>-239.13</v>
      </c>
      <c r="AC57">
        <f t="shared" si="0"/>
        <v>20.628787206812643</v>
      </c>
      <c r="AD57">
        <f t="shared" si="1"/>
        <v>1954.8935056574635</v>
      </c>
      <c r="AE57">
        <f>'IDT-1'!B57</f>
        <v>0</v>
      </c>
      <c r="AF57" s="24"/>
      <c r="AG57">
        <f t="shared" si="2"/>
        <v>1954.8935056574635</v>
      </c>
      <c r="AI57" s="34">
        <f>PXIL!H57</f>
        <v>0</v>
      </c>
      <c r="AJ57" s="34">
        <f>PXIL!N57</f>
        <v>0</v>
      </c>
      <c r="AK57" s="34">
        <f>RTM_IEX!H57</f>
        <v>158.38999999999999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v>55</v>
      </c>
    </row>
    <row r="58" spans="1:47">
      <c r="A58" t="s">
        <v>100</v>
      </c>
      <c r="D58">
        <f>TWEPL!P58</f>
        <v>9.3869999999999987</v>
      </c>
      <c r="E58">
        <f>GT_NG!P58</f>
        <v>0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134.61000000000001</v>
      </c>
      <c r="J58">
        <f>Bawana_RLNG!P58</f>
        <v>0</v>
      </c>
      <c r="K58">
        <f>Bawana_Spot!P58</f>
        <v>110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899.84805551483782</v>
      </c>
      <c r="P58" s="36">
        <v>101.42</v>
      </c>
      <c r="Q58" s="36">
        <v>34.47</v>
      </c>
      <c r="R58" s="38">
        <v>42.499999999999993</v>
      </c>
      <c r="S58" s="38">
        <v>0</v>
      </c>
      <c r="T58" s="37">
        <f>SUMPRODUCT(LTA!J58:AN58,LTA!J$101:AN$101,LTA!J$103:AN$103)</f>
        <v>540.8599999999999</v>
      </c>
      <c r="U58" s="37">
        <f>SUMPRODUCT(LTA!J58:AN58,LTA!J$102:AN$102,LTA!J$103:AN$103)</f>
        <v>19.21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76.790000000000006</v>
      </c>
      <c r="Z58" s="34">
        <f>IEX!N58</f>
        <v>0</v>
      </c>
      <c r="AA58" s="75">
        <f>STOA!H58</f>
        <v>0.77</v>
      </c>
      <c r="AB58" s="75">
        <f>-STOA!N58</f>
        <v>-239.13</v>
      </c>
      <c r="AC58">
        <f t="shared" si="0"/>
        <v>20.136822413077358</v>
      </c>
      <c r="AD58">
        <f t="shared" si="1"/>
        <v>1896.8182331017604</v>
      </c>
      <c r="AE58">
        <f>'IDT-1'!B58</f>
        <v>0</v>
      </c>
      <c r="AF58" s="24"/>
      <c r="AG58">
        <f t="shared" si="2"/>
        <v>1896.8182331017604</v>
      </c>
      <c r="AI58" s="34">
        <f>PXIL!H58</f>
        <v>0</v>
      </c>
      <c r="AJ58" s="34">
        <f>PXIL!N58</f>
        <v>0</v>
      </c>
      <c r="AK58" s="34">
        <f>RTM_IEX!H58</f>
        <v>186.22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v>56</v>
      </c>
    </row>
    <row r="59" spans="1:47">
      <c r="A59" t="s">
        <v>101</v>
      </c>
      <c r="D59">
        <f>TWEPL!P59</f>
        <v>9.3869999999999987</v>
      </c>
      <c r="E59">
        <f>GT_NG!P59</f>
        <v>0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134.61000000000001</v>
      </c>
      <c r="J59">
        <f>Bawana_RLNG!P59</f>
        <v>0</v>
      </c>
      <c r="K59">
        <f>Bawana_Spot!P59</f>
        <v>110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899.86326842975859</v>
      </c>
      <c r="P59" s="36">
        <v>101.42</v>
      </c>
      <c r="Q59" s="36">
        <v>38.035037086092721</v>
      </c>
      <c r="R59" s="38">
        <v>42.499999999999993</v>
      </c>
      <c r="S59" s="38">
        <v>0</v>
      </c>
      <c r="T59" s="37">
        <f>SUMPRODUCT(LTA!J59:AN59,LTA!J$101:AN$101,LTA!J$103:AN$103)</f>
        <v>536.52</v>
      </c>
      <c r="U59" s="37">
        <f>SUMPRODUCT(LTA!J59:AN59,LTA!J$102:AN$102,LTA!J$103:AN$103)</f>
        <v>19.21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20.16</v>
      </c>
      <c r="Z59" s="34">
        <f>IEX!N59</f>
        <v>0</v>
      </c>
      <c r="AA59" s="75">
        <f>STOA!H59</f>
        <v>0.77</v>
      </c>
      <c r="AB59" s="75">
        <f>-STOA!N59</f>
        <v>-239.13</v>
      </c>
      <c r="AC59">
        <f t="shared" si="0"/>
        <v>19.703132513085873</v>
      </c>
      <c r="AD59">
        <f t="shared" si="1"/>
        <v>1845.6221730027657</v>
      </c>
      <c r="AE59">
        <f>'IDT-1'!B59</f>
        <v>0</v>
      </c>
      <c r="AF59" s="24"/>
      <c r="AG59">
        <f t="shared" si="2"/>
        <v>1845.6221730027657</v>
      </c>
      <c r="AI59" s="34">
        <f>PXIL!H59</f>
        <v>0</v>
      </c>
      <c r="AJ59" s="34">
        <f>PXIL!N59</f>
        <v>0</v>
      </c>
      <c r="AK59" s="34">
        <f>RTM_IEX!H59</f>
        <v>191.98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v>57</v>
      </c>
    </row>
    <row r="60" spans="1:47">
      <c r="A60" t="s">
        <v>102</v>
      </c>
      <c r="D60">
        <f>TWEPL!P60</f>
        <v>9.3869999999999987</v>
      </c>
      <c r="E60">
        <f>GT_NG!P60</f>
        <v>0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134.61000000000001</v>
      </c>
      <c r="J60">
        <f>Bawana_RLNG!P60</f>
        <v>0</v>
      </c>
      <c r="K60">
        <f>Bawana_Spot!P60</f>
        <v>110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899.86313473072892</v>
      </c>
      <c r="P60" s="36">
        <v>101.42</v>
      </c>
      <c r="Q60" s="36">
        <v>38.035037086092721</v>
      </c>
      <c r="R60" s="38">
        <v>42.499999999999993</v>
      </c>
      <c r="S60" s="38">
        <v>0</v>
      </c>
      <c r="T60" s="37">
        <f>SUMPRODUCT(LTA!J60:AN60,LTA!J$101:AN$101,LTA!J$103:AN$103)</f>
        <v>527.43999999999994</v>
      </c>
      <c r="U60" s="37">
        <f>SUMPRODUCT(LTA!J60:AN60,LTA!J$102:AN$102,LTA!J$103:AN$103)</f>
        <v>19.21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0.77</v>
      </c>
      <c r="AB60" s="75">
        <f>-STOA!N60</f>
        <v>-239.13</v>
      </c>
      <c r="AC60">
        <f t="shared" si="0"/>
        <v>19.288171390014021</v>
      </c>
      <c r="AD60">
        <f t="shared" si="1"/>
        <v>1796.6370004268074</v>
      </c>
      <c r="AE60">
        <f>'IDT-1'!B60</f>
        <v>0</v>
      </c>
      <c r="AF60" s="24"/>
      <c r="AG60">
        <f t="shared" si="2"/>
        <v>1796.6370004268074</v>
      </c>
      <c r="AI60" s="34">
        <f>PXIL!H60</f>
        <v>0</v>
      </c>
      <c r="AJ60" s="34">
        <f>PXIL!N60</f>
        <v>0</v>
      </c>
      <c r="AK60" s="34">
        <f>RTM_IEX!H60</f>
        <v>171.82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v>58</v>
      </c>
    </row>
    <row r="61" spans="1:47">
      <c r="A61" t="s">
        <v>103</v>
      </c>
      <c r="D61">
        <f>TWEPL!P61</f>
        <v>9.3869999999999987</v>
      </c>
      <c r="E61">
        <f>GT_NG!P61</f>
        <v>0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134.61000000000001</v>
      </c>
      <c r="J61">
        <f>Bawana_RLNG!P61</f>
        <v>0</v>
      </c>
      <c r="K61">
        <f>Bawana_Spot!P61</f>
        <v>110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902.72536077129359</v>
      </c>
      <c r="P61" s="36">
        <v>101.42</v>
      </c>
      <c r="Q61" s="36">
        <v>38.035037086092721</v>
      </c>
      <c r="R61" s="38">
        <v>42.499999999999993</v>
      </c>
      <c r="S61" s="38">
        <v>0</v>
      </c>
      <c r="T61" s="37">
        <f>SUMPRODUCT(LTA!J61:AN61,LTA!J$101:AN$101,LTA!J$103:AN$103)</f>
        <v>517.33999999999992</v>
      </c>
      <c r="U61" s="37">
        <f>SUMPRODUCT(LTA!J61:AN61,LTA!J$102:AN$102,LTA!J$103:AN$103)</f>
        <v>19.21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0.77</v>
      </c>
      <c r="AB61" s="75">
        <f>-STOA!N61</f>
        <v>-239.13</v>
      </c>
      <c r="AC61">
        <f t="shared" si="0"/>
        <v>18.904814088754765</v>
      </c>
      <c r="AD61">
        <f t="shared" si="1"/>
        <v>1751.3825837686313</v>
      </c>
      <c r="AE61">
        <f>'IDT-1'!B61</f>
        <v>0</v>
      </c>
      <c r="AF61" s="24"/>
      <c r="AG61">
        <f t="shared" si="2"/>
        <v>1751.3825837686313</v>
      </c>
      <c r="AI61" s="34">
        <f>PXIL!H61</f>
        <v>0</v>
      </c>
      <c r="AJ61" s="34">
        <f>PXIL!N61</f>
        <v>0</v>
      </c>
      <c r="AK61" s="34">
        <f>RTM_IEX!H61</f>
        <v>133.41999999999999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v>59</v>
      </c>
    </row>
    <row r="62" spans="1:47">
      <c r="A62" t="s">
        <v>104</v>
      </c>
      <c r="D62">
        <f>TWEPL!P62</f>
        <v>9.3869999999999987</v>
      </c>
      <c r="E62">
        <f>GT_NG!P62</f>
        <v>0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134.61000000000001</v>
      </c>
      <c r="J62">
        <f>Bawana_RLNG!P62</f>
        <v>0</v>
      </c>
      <c r="K62">
        <f>Bawana_Spot!P62</f>
        <v>110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902.72539722849092</v>
      </c>
      <c r="P62" s="36">
        <v>101.42</v>
      </c>
      <c r="Q62" s="36">
        <v>38.035037086092721</v>
      </c>
      <c r="R62" s="38">
        <v>42.499999999999993</v>
      </c>
      <c r="S62" s="38">
        <v>0</v>
      </c>
      <c r="T62" s="37">
        <f>SUMPRODUCT(LTA!J62:AN62,LTA!J$101:AN$101,LTA!J$103:AN$103)</f>
        <v>501.56999999999994</v>
      </c>
      <c r="U62" s="37">
        <f>SUMPRODUCT(LTA!J62:AN62,LTA!J$102:AN$102,LTA!J$103:AN$103)</f>
        <v>19.21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0.77</v>
      </c>
      <c r="AB62" s="75">
        <f>-STOA!N62</f>
        <v>-239.13</v>
      </c>
      <c r="AC62">
        <f t="shared" si="0"/>
        <v>18.595022394995226</v>
      </c>
      <c r="AD62">
        <f t="shared" si="1"/>
        <v>1714.8124119195882</v>
      </c>
      <c r="AE62">
        <f>'IDT-1'!B62</f>
        <v>0</v>
      </c>
      <c r="AF62" s="24"/>
      <c r="AG62">
        <f t="shared" si="2"/>
        <v>1714.8124119195882</v>
      </c>
      <c r="AI62" s="34">
        <f>PXIL!H62</f>
        <v>0</v>
      </c>
      <c r="AJ62" s="34">
        <f>PXIL!N62</f>
        <v>0</v>
      </c>
      <c r="AK62" s="34">
        <f>RTM_IEX!H62</f>
        <v>112.31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v>60</v>
      </c>
    </row>
    <row r="63" spans="1:47">
      <c r="A63" t="s">
        <v>105</v>
      </c>
      <c r="D63">
        <f>TWEPL!P63</f>
        <v>9.3869999999999987</v>
      </c>
      <c r="E63">
        <f>GT_NG!P63</f>
        <v>0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134.61000000000001</v>
      </c>
      <c r="J63">
        <f>Bawana_RLNG!P63</f>
        <v>0</v>
      </c>
      <c r="K63">
        <f>Bawana_Spot!P63</f>
        <v>110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919.97970220108266</v>
      </c>
      <c r="P63" s="36">
        <v>101.42</v>
      </c>
      <c r="Q63" s="36">
        <v>38.03</v>
      </c>
      <c r="R63" s="38">
        <v>42.499999999999993</v>
      </c>
      <c r="S63" s="38">
        <v>0</v>
      </c>
      <c r="T63" s="37">
        <f>SUMPRODUCT(LTA!J63:AN63,LTA!J$101:AN$101,LTA!J$103:AN$103)</f>
        <v>475.46999999999997</v>
      </c>
      <c r="U63" s="37">
        <f>SUMPRODUCT(LTA!J63:AN63,LTA!J$102:AN$102,LTA!J$103:AN$103)</f>
        <v>19.21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0.67</v>
      </c>
      <c r="AB63" s="75">
        <f>-STOA!N63</f>
        <v>-239.13</v>
      </c>
      <c r="AC63">
        <f t="shared" si="0"/>
        <v>17.971484245241818</v>
      </c>
      <c r="AD63">
        <f t="shared" si="1"/>
        <v>1641.2052179558411</v>
      </c>
      <c r="AE63">
        <f>'IDT-1'!B63</f>
        <v>0</v>
      </c>
      <c r="AF63" s="24"/>
      <c r="AG63">
        <f t="shared" si="2"/>
        <v>1641.2052179558411</v>
      </c>
      <c r="AI63" s="34">
        <f>PXIL!H63</f>
        <v>0</v>
      </c>
      <c r="AJ63" s="34">
        <f>PXIL!N63</f>
        <v>0</v>
      </c>
      <c r="AK63" s="34">
        <f>RTM_IEX!H63</f>
        <v>47.03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v>61</v>
      </c>
    </row>
    <row r="64" spans="1:47">
      <c r="A64" t="s">
        <v>106</v>
      </c>
      <c r="D64">
        <f>TWEPL!P64</f>
        <v>9.3869999999999987</v>
      </c>
      <c r="E64">
        <f>GT_NG!P64</f>
        <v>0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134.61000000000001</v>
      </c>
      <c r="J64">
        <f>Bawana_RLNG!P64</f>
        <v>0</v>
      </c>
      <c r="K64">
        <f>Bawana_Spot!P64</f>
        <v>110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919.97970220108266</v>
      </c>
      <c r="P64" s="36">
        <v>101.42</v>
      </c>
      <c r="Q64" s="36">
        <v>38.03</v>
      </c>
      <c r="R64" s="38">
        <v>42.499999999999993</v>
      </c>
      <c r="S64" s="38">
        <v>0</v>
      </c>
      <c r="T64" s="37">
        <f>SUMPRODUCT(LTA!J64:AN64,LTA!J$101:AN$101,LTA!J$103:AN$103)</f>
        <v>441.99999999999994</v>
      </c>
      <c r="U64" s="37">
        <f>SUMPRODUCT(LTA!J64:AN64,LTA!J$102:AN$102,LTA!J$103:AN$103)</f>
        <v>19.21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0.67</v>
      </c>
      <c r="AB64" s="75">
        <f>-STOA!N64</f>
        <v>-239.13</v>
      </c>
      <c r="AC64">
        <f t="shared" si="0"/>
        <v>17.690336245241816</v>
      </c>
      <c r="AD64">
        <f t="shared" si="1"/>
        <v>1608.0163659558409</v>
      </c>
      <c r="AE64">
        <f>'IDT-1'!B64</f>
        <v>0</v>
      </c>
      <c r="AF64" s="24"/>
      <c r="AG64">
        <f t="shared" si="2"/>
        <v>1608.0163659558409</v>
      </c>
      <c r="AI64" s="34">
        <f>PXIL!H64</f>
        <v>0</v>
      </c>
      <c r="AJ64" s="34">
        <f>PXIL!N64</f>
        <v>0</v>
      </c>
      <c r="AK64" s="34">
        <f>RTM_IEX!H64</f>
        <v>47.03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v>62</v>
      </c>
    </row>
    <row r="65" spans="1:47">
      <c r="A65" t="s">
        <v>107</v>
      </c>
      <c r="D65">
        <f>TWEPL!P65</f>
        <v>9.3869999999999987</v>
      </c>
      <c r="E65">
        <f>GT_NG!P65</f>
        <v>0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134.61000000000001</v>
      </c>
      <c r="J65">
        <f>Bawana_RLNG!P65</f>
        <v>0</v>
      </c>
      <c r="K65">
        <f>Bawana_Spot!P65</f>
        <v>110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919.97966350378488</v>
      </c>
      <c r="P65" s="36">
        <v>117.33</v>
      </c>
      <c r="Q65" s="36">
        <v>38.03</v>
      </c>
      <c r="R65" s="38">
        <v>42.499999999999993</v>
      </c>
      <c r="S65" s="38">
        <v>0</v>
      </c>
      <c r="T65" s="37">
        <f>SUMPRODUCT(LTA!J65:AN65,LTA!J$101:AN$101,LTA!J$103:AN$103)</f>
        <v>405.23999999999995</v>
      </c>
      <c r="U65" s="37">
        <f>SUMPRODUCT(LTA!J65:AN65,LTA!J$102:AN$102,LTA!J$103:AN$103)</f>
        <v>19.21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0.67</v>
      </c>
      <c r="AB65" s="75">
        <f>-STOA!N65</f>
        <v>-239.13</v>
      </c>
      <c r="AC65">
        <f t="shared" si="0"/>
        <v>17.547451920184514</v>
      </c>
      <c r="AD65">
        <f t="shared" si="1"/>
        <v>1591.1492115836002</v>
      </c>
      <c r="AE65">
        <f>'IDT-1'!B65</f>
        <v>0</v>
      </c>
      <c r="AF65" s="24"/>
      <c r="AG65">
        <f t="shared" si="2"/>
        <v>1591.1492115836002</v>
      </c>
      <c r="AI65" s="34">
        <f>PXIL!H65</f>
        <v>0</v>
      </c>
      <c r="AJ65" s="34">
        <f>PXIL!N65</f>
        <v>0</v>
      </c>
      <c r="AK65" s="34">
        <f>RTM_IEX!H65</f>
        <v>50.87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v>63</v>
      </c>
    </row>
    <row r="66" spans="1:47">
      <c r="A66" t="s">
        <v>108</v>
      </c>
      <c r="D66">
        <f>TWEPL!P66</f>
        <v>9.3869999999999987</v>
      </c>
      <c r="E66">
        <f>GT_NG!P66</f>
        <v>0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134.61000000000001</v>
      </c>
      <c r="J66">
        <f>Bawana_RLNG!P66</f>
        <v>0</v>
      </c>
      <c r="K66">
        <f>Bawana_Spot!P66</f>
        <v>110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931.69659173651428</v>
      </c>
      <c r="P66" s="36">
        <v>117.33</v>
      </c>
      <c r="Q66" s="36">
        <v>38.03</v>
      </c>
      <c r="R66" s="38">
        <v>42.499999999999993</v>
      </c>
      <c r="S66" s="38">
        <v>0</v>
      </c>
      <c r="T66" s="37">
        <f>SUMPRODUCT(LTA!J66:AN66,LTA!J$101:AN$101,LTA!J$103:AN$103)</f>
        <v>367.07</v>
      </c>
      <c r="U66" s="37">
        <f>SUMPRODUCT(LTA!J66:AN66,LTA!J$102:AN$102,LTA!J$103:AN$103)</f>
        <v>19.21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0.67</v>
      </c>
      <c r="AB66" s="75">
        <f>-STOA!N66</f>
        <v>-239.13</v>
      </c>
      <c r="AC66">
        <f t="shared" si="0"/>
        <v>17.413950117339439</v>
      </c>
      <c r="AD66">
        <f t="shared" si="1"/>
        <v>1575.3896416191749</v>
      </c>
      <c r="AE66">
        <f>'IDT-1'!B66</f>
        <v>0</v>
      </c>
      <c r="AF66" s="24"/>
      <c r="AG66">
        <f t="shared" si="2"/>
        <v>1575.3896416191749</v>
      </c>
      <c r="AI66" s="34">
        <f>PXIL!H66</f>
        <v>0</v>
      </c>
      <c r="AJ66" s="34">
        <f>PXIL!N66</f>
        <v>0</v>
      </c>
      <c r="AK66" s="34">
        <f>RTM_IEX!H66</f>
        <v>61.43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v>64</v>
      </c>
    </row>
    <row r="67" spans="1:47">
      <c r="A67" t="s">
        <v>109</v>
      </c>
      <c r="D67">
        <f>TWEPL!P67</f>
        <v>9.3869999999999987</v>
      </c>
      <c r="E67">
        <f>GT_NG!P67</f>
        <v>0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134.61000000000001</v>
      </c>
      <c r="J67">
        <f>Bawana_RLNG!P67</f>
        <v>0</v>
      </c>
      <c r="K67">
        <f>Bawana_Spot!P67</f>
        <v>110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914.69389129237129</v>
      </c>
      <c r="P67" s="36">
        <v>117.33</v>
      </c>
      <c r="Q67" s="36">
        <v>38.03</v>
      </c>
      <c r="R67" s="38">
        <v>42.5</v>
      </c>
      <c r="S67" s="38">
        <v>0</v>
      </c>
      <c r="T67" s="37">
        <f>SUMPRODUCT(LTA!J67:AN67,LTA!J$101:AN$101,LTA!J$103:AN$103)</f>
        <v>321.81</v>
      </c>
      <c r="U67" s="37">
        <f>SUMPRODUCT(LTA!J67:AN67,LTA!J$102:AN$102,LTA!J$103:AN$103)</f>
        <v>19.21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0.48</v>
      </c>
      <c r="AB67" s="75">
        <f>-STOA!N67</f>
        <v>-239.13</v>
      </c>
      <c r="AC67">
        <f t="shared" si="0"/>
        <v>17.300611433608641</v>
      </c>
      <c r="AD67">
        <f t="shared" si="1"/>
        <v>1562.0102798587629</v>
      </c>
      <c r="AE67">
        <f>'IDT-1'!B67</f>
        <v>0</v>
      </c>
      <c r="AF67" s="24"/>
      <c r="AG67">
        <f t="shared" si="2"/>
        <v>1562.0102798587629</v>
      </c>
      <c r="AI67" s="34">
        <f>PXIL!H67</f>
        <v>0</v>
      </c>
      <c r="AJ67" s="34">
        <f>PXIL!N67</f>
        <v>0</v>
      </c>
      <c r="AK67" s="34">
        <f>RTM_IEX!H67</f>
        <v>110.39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v>65</v>
      </c>
    </row>
    <row r="68" spans="1:47">
      <c r="A68" t="s">
        <v>110</v>
      </c>
      <c r="D68">
        <f>TWEPL!P68</f>
        <v>9.3869999999999987</v>
      </c>
      <c r="E68">
        <f>GT_NG!P68</f>
        <v>0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134.61000000000001</v>
      </c>
      <c r="J68">
        <f>Bawana_RLNG!P68</f>
        <v>0</v>
      </c>
      <c r="K68">
        <f>Bawana_Spot!P68</f>
        <v>110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928.37565136274361</v>
      </c>
      <c r="P68" s="36">
        <v>117.33</v>
      </c>
      <c r="Q68" s="36">
        <v>38.03</v>
      </c>
      <c r="R68" s="38">
        <v>36.82</v>
      </c>
      <c r="S68" s="38">
        <v>0</v>
      </c>
      <c r="T68" s="37">
        <f>SUMPRODUCT(LTA!J68:AN68,LTA!J$101:AN$101,LTA!J$103:AN$103)</f>
        <v>275.13</v>
      </c>
      <c r="U68" s="37">
        <f>SUMPRODUCT(LTA!J68:AN68,LTA!J$102:AN$102,LTA!J$103:AN$103)</f>
        <v>19.21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0.48</v>
      </c>
      <c r="AB68" s="75">
        <f>-STOA!N68</f>
        <v>-239.13</v>
      </c>
      <c r="AC68">
        <f t="shared" ref="AC68:AC98" si="3">SUMIF(B68:AB68,"&gt;0")*$AC$2-SUMIF(B68:AB68,"&lt;0")*($AC$2/(1-$AC$2))+SUMIF(AI68:AR68,"&gt;0")*$AC$2-SUMIF(AI68:AR68,"&lt;0")*($AC$2/(1-$AC$2))</f>
        <v>16.741858218199766</v>
      </c>
      <c r="AD68">
        <f t="shared" ref="AD68:AD98" si="4">SUM(B68:AB68,AI68:AT68)-AC68</f>
        <v>1496.0507931445436</v>
      </c>
      <c r="AE68">
        <f>'IDT-1'!B68</f>
        <v>64</v>
      </c>
      <c r="AF68" s="24"/>
      <c r="AG68">
        <f t="shared" ref="AG68:AG98" si="5">SUM(AD68:AF68)</f>
        <v>1560.0507931445436</v>
      </c>
      <c r="AI68" s="34">
        <f>PXIL!H68</f>
        <v>0</v>
      </c>
      <c r="AJ68" s="34">
        <f>PXIL!N68</f>
        <v>0</v>
      </c>
      <c r="AK68" s="34">
        <f>RTM_IEX!H68</f>
        <v>82.55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v>66</v>
      </c>
    </row>
    <row r="69" spans="1:47">
      <c r="A69" t="s">
        <v>111</v>
      </c>
      <c r="D69">
        <f>TWEPL!P69</f>
        <v>9.3869999999999987</v>
      </c>
      <c r="E69">
        <f>GT_NG!P69</f>
        <v>0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134.61000000000001</v>
      </c>
      <c r="J69">
        <f>Bawana_RLNG!P69</f>
        <v>0</v>
      </c>
      <c r="K69">
        <f>Bawana_Spot!P69</f>
        <v>110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945.20496968619955</v>
      </c>
      <c r="P69" s="36">
        <v>117.33</v>
      </c>
      <c r="Q69" s="36">
        <v>38.03</v>
      </c>
      <c r="R69" s="38">
        <v>28.03</v>
      </c>
      <c r="S69" s="38">
        <v>0</v>
      </c>
      <c r="T69" s="37">
        <f>SUMPRODUCT(LTA!J69:AN69,LTA!J$101:AN$101,LTA!J$103:AN$103)</f>
        <v>230.95000000000002</v>
      </c>
      <c r="U69" s="37">
        <f>SUMPRODUCT(LTA!J69:AN69,LTA!J$102:AN$102,LTA!J$103:AN$103)</f>
        <v>19.21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0.48</v>
      </c>
      <c r="AB69" s="75">
        <f>-STOA!N69</f>
        <v>-239.13</v>
      </c>
      <c r="AC69">
        <f t="shared" si="3"/>
        <v>16.8092204921168</v>
      </c>
      <c r="AD69">
        <f t="shared" si="4"/>
        <v>1504.0027491940828</v>
      </c>
      <c r="AE69">
        <f>'IDT-1'!B69</f>
        <v>100</v>
      </c>
      <c r="AF69" s="24"/>
      <c r="AG69">
        <f t="shared" si="5"/>
        <v>1604.0027491940828</v>
      </c>
      <c r="AI69" s="34">
        <f>PXIL!H69</f>
        <v>0</v>
      </c>
      <c r="AJ69" s="34">
        <f>PXIL!N69</f>
        <v>0</v>
      </c>
      <c r="AK69" s="34">
        <f>RTM_IEX!H69</f>
        <v>126.71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v>67</v>
      </c>
    </row>
    <row r="70" spans="1:47">
      <c r="A70" t="s">
        <v>112</v>
      </c>
      <c r="D70">
        <f>TWEPL!P70</f>
        <v>9.3869999999999987</v>
      </c>
      <c r="E70">
        <f>GT_NG!P70</f>
        <v>0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134.61000000000001</v>
      </c>
      <c r="J70">
        <f>Bawana_RLNG!P70</f>
        <v>0</v>
      </c>
      <c r="K70">
        <f>Bawana_Spot!P70</f>
        <v>110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959.33868491983617</v>
      </c>
      <c r="P70" s="36">
        <v>117.33</v>
      </c>
      <c r="Q70" s="36">
        <v>38.03</v>
      </c>
      <c r="R70" s="38">
        <v>20.445196147521727</v>
      </c>
      <c r="S70" s="38">
        <v>0</v>
      </c>
      <c r="T70" s="37">
        <f>SUMPRODUCT(LTA!J70:AN70,LTA!J$101:AN$101,LTA!J$103:AN$103)</f>
        <v>180.4</v>
      </c>
      <c r="U70" s="37">
        <f>SUMPRODUCT(LTA!J70:AN70,LTA!J$102:AN$102,LTA!J$103:AN$103)</f>
        <v>19.21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0.48</v>
      </c>
      <c r="AB70" s="75">
        <f>-STOA!N70</f>
        <v>-239.13</v>
      </c>
      <c r="AC70">
        <f t="shared" si="3"/>
        <v>16.418527347718531</v>
      </c>
      <c r="AD70">
        <f t="shared" si="4"/>
        <v>1457.8823537196395</v>
      </c>
      <c r="AE70">
        <f>'IDT-1'!B70</f>
        <v>140</v>
      </c>
      <c r="AF70" s="24"/>
      <c r="AG70">
        <f t="shared" si="5"/>
        <v>1597.8823537196395</v>
      </c>
      <c r="AI70" s="34">
        <f>PXIL!H70</f>
        <v>0</v>
      </c>
      <c r="AJ70" s="34">
        <f>PXIL!N70</f>
        <v>0</v>
      </c>
      <c r="AK70" s="34">
        <f>RTM_IEX!H70</f>
        <v>124.2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v>68</v>
      </c>
    </row>
    <row r="71" spans="1:47">
      <c r="A71" t="s">
        <v>113</v>
      </c>
      <c r="D71">
        <f>TWEPL!P71</f>
        <v>9.3869999999999987</v>
      </c>
      <c r="E71">
        <f>GT_NG!P71</f>
        <v>0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103.39</v>
      </c>
      <c r="J71">
        <f>Bawana_RLNG!P71</f>
        <v>0</v>
      </c>
      <c r="K71">
        <f>Bawana_Spot!P71</f>
        <v>230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973.60001282065559</v>
      </c>
      <c r="P71" s="36">
        <v>117.33</v>
      </c>
      <c r="Q71" s="36">
        <v>38.03</v>
      </c>
      <c r="R71" s="38">
        <v>10.67519568151147</v>
      </c>
      <c r="S71" s="38">
        <v>0</v>
      </c>
      <c r="T71" s="37">
        <f>SUMPRODUCT(LTA!J71:AN71,LTA!J$101:AN$101,LTA!J$103:AN$103)</f>
        <v>130.48000000000002</v>
      </c>
      <c r="U71" s="37">
        <f>SUMPRODUCT(LTA!J71:AN71,LTA!J$102:AN$102,LTA!J$103:AN$103)</f>
        <v>44.239999999999995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199.18</v>
      </c>
      <c r="AB71" s="75">
        <f>-STOA!N71</f>
        <v>-239.13</v>
      </c>
      <c r="AC71">
        <f t="shared" si="3"/>
        <v>17.947086498170925</v>
      </c>
      <c r="AD71">
        <f t="shared" si="4"/>
        <v>1638.3251220039963</v>
      </c>
      <c r="AE71">
        <f>'IDT-1'!B71</f>
        <v>0</v>
      </c>
      <c r="AF71" s="24"/>
      <c r="AG71">
        <f t="shared" si="5"/>
        <v>1638.3251220039963</v>
      </c>
      <c r="AI71" s="34">
        <f>PXIL!H71</f>
        <v>0</v>
      </c>
      <c r="AJ71" s="34">
        <f>PXIL!N71</f>
        <v>0</v>
      </c>
      <c r="AK71" s="34">
        <f>RTM_IEX!H71</f>
        <v>39.090000000000003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v>69</v>
      </c>
    </row>
    <row r="72" spans="1:47">
      <c r="A72" t="s">
        <v>114</v>
      </c>
      <c r="D72">
        <f>TWEPL!P72</f>
        <v>9.3869999999999987</v>
      </c>
      <c r="E72">
        <f>GT_NG!P72</f>
        <v>0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103.39</v>
      </c>
      <c r="J72">
        <f>Bawana_RLNG!P72</f>
        <v>0</v>
      </c>
      <c r="K72">
        <f>Bawana_Spot!P72</f>
        <v>250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995.598173075212</v>
      </c>
      <c r="P72" s="36">
        <v>117.33</v>
      </c>
      <c r="Q72" s="36">
        <v>38.03</v>
      </c>
      <c r="R72" s="38">
        <v>3.714805699481865</v>
      </c>
      <c r="S72" s="38">
        <v>0</v>
      </c>
      <c r="T72" s="37">
        <f>SUMPRODUCT(LTA!J72:AN72,LTA!J$101:AN$101,LTA!J$103:AN$103)</f>
        <v>80.88</v>
      </c>
      <c r="U72" s="37">
        <f>SUMPRODUCT(LTA!J72:AN72,LTA!J$102:AN$102,LTA!J$103:AN$103)</f>
        <v>45.16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199.18</v>
      </c>
      <c r="AB72" s="75">
        <f>-STOA!N72</f>
        <v>-239.13</v>
      </c>
      <c r="AC72">
        <f t="shared" si="3"/>
        <v>17.64668376846015</v>
      </c>
      <c r="AD72">
        <f t="shared" si="4"/>
        <v>1602.8632950062336</v>
      </c>
      <c r="AE72">
        <f>'IDT-1'!B72</f>
        <v>76</v>
      </c>
      <c r="AF72" s="24"/>
      <c r="AG72">
        <f t="shared" si="5"/>
        <v>1678.8632950062336</v>
      </c>
      <c r="AI72" s="34">
        <f>PXIL!H72</f>
        <v>0</v>
      </c>
      <c r="AJ72" s="34">
        <f>PXIL!N72</f>
        <v>0</v>
      </c>
      <c r="AK72" s="34">
        <f>RTM_IEX!H72</f>
        <v>16.97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v>70</v>
      </c>
    </row>
    <row r="73" spans="1:47">
      <c r="A73" t="s">
        <v>115</v>
      </c>
      <c r="D73">
        <f>TWEPL!P73</f>
        <v>9.3869999999999987</v>
      </c>
      <c r="E73">
        <f>GT_NG!P73</f>
        <v>0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103.39</v>
      </c>
      <c r="J73">
        <f>Bawana_RLNG!P73</f>
        <v>0</v>
      </c>
      <c r="K73">
        <f>Bawana_Spot!P73</f>
        <v>250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1039.3666947666234</v>
      </c>
      <c r="P73" s="36">
        <v>117.33</v>
      </c>
      <c r="Q73" s="36">
        <v>38.03</v>
      </c>
      <c r="R73" s="38">
        <v>0</v>
      </c>
      <c r="S73" s="38">
        <v>0</v>
      </c>
      <c r="T73" s="37">
        <f>SUMPRODUCT(LTA!J73:AN73,LTA!J$101:AN$101,LTA!J$103:AN$103)</f>
        <v>42.949999999999996</v>
      </c>
      <c r="U73" s="37">
        <f>SUMPRODUCT(LTA!J73:AN73,LTA!J$102:AN$102,LTA!J$103:AN$103)</f>
        <v>45.06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199.18</v>
      </c>
      <c r="AB73" s="75">
        <f>-STOA!N73</f>
        <v>-239.13</v>
      </c>
      <c r="AC73">
        <f t="shared" si="3"/>
        <v>17.639490982792356</v>
      </c>
      <c r="AD73">
        <f t="shared" si="4"/>
        <v>1602.0142037838311</v>
      </c>
      <c r="AE73">
        <f>'IDT-1'!B73</f>
        <v>91</v>
      </c>
      <c r="AF73" s="24"/>
      <c r="AG73">
        <f t="shared" si="5"/>
        <v>1693.0142037838311</v>
      </c>
      <c r="AI73" s="34">
        <f>PXIL!H73</f>
        <v>0</v>
      </c>
      <c r="AJ73" s="34">
        <f>PXIL!N73</f>
        <v>0</v>
      </c>
      <c r="AK73" s="34">
        <f>RTM_IEX!H73</f>
        <v>14.09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v>71</v>
      </c>
    </row>
    <row r="74" spans="1:47">
      <c r="A74" t="s">
        <v>116</v>
      </c>
      <c r="D74">
        <f>TWEPL!P74</f>
        <v>9.3869999999999987</v>
      </c>
      <c r="E74">
        <f>GT_NG!P74</f>
        <v>0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103.39</v>
      </c>
      <c r="J74">
        <f>Bawana_RLNG!P74</f>
        <v>0</v>
      </c>
      <c r="K74">
        <f>Bawana_Spot!P74</f>
        <v>250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1071.646656435757</v>
      </c>
      <c r="P74" s="36">
        <v>117.33</v>
      </c>
      <c r="Q74" s="36">
        <v>38.03</v>
      </c>
      <c r="R74" s="38">
        <v>0</v>
      </c>
      <c r="S74" s="38">
        <v>0</v>
      </c>
      <c r="T74" s="37">
        <f>SUMPRODUCT(LTA!J74:AN74,LTA!J$101:AN$101,LTA!J$103:AN$103)</f>
        <v>24.060000000000002</v>
      </c>
      <c r="U74" s="37">
        <f>SUMPRODUCT(LTA!J74:AN74,LTA!J$102:AN$102,LTA!J$103:AN$103)</f>
        <v>45.03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51.96</v>
      </c>
      <c r="Z74" s="34">
        <f>IEX!N74</f>
        <v>0</v>
      </c>
      <c r="AA74" s="75">
        <f>STOA!H74</f>
        <v>199.18</v>
      </c>
      <c r="AB74" s="75">
        <f>-STOA!N74</f>
        <v>-239.13</v>
      </c>
      <c r="AC74">
        <f t="shared" si="3"/>
        <v>18.095190660813078</v>
      </c>
      <c r="AD74">
        <f t="shared" si="4"/>
        <v>1655.8084657749439</v>
      </c>
      <c r="AE74">
        <f>'IDT-1'!B74</f>
        <v>95.685000000000002</v>
      </c>
      <c r="AF74" s="24"/>
      <c r="AG74">
        <f t="shared" si="5"/>
        <v>1751.4934657749438</v>
      </c>
      <c r="AI74" s="34">
        <f>PXIL!H74</f>
        <v>0</v>
      </c>
      <c r="AJ74" s="34">
        <f>PXIL!N74</f>
        <v>0</v>
      </c>
      <c r="AK74" s="34">
        <f>RTM_IEX!H74</f>
        <v>3.02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v>72</v>
      </c>
    </row>
    <row r="75" spans="1:47">
      <c r="A75" t="s">
        <v>117</v>
      </c>
      <c r="D75">
        <f>TWEPL!P75</f>
        <v>9.3869999999999987</v>
      </c>
      <c r="E75">
        <f>GT_NG!P75</f>
        <v>0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103.39</v>
      </c>
      <c r="J75">
        <f>Bawana_RLNG!P75</f>
        <v>0</v>
      </c>
      <c r="K75">
        <f>Bawana_Spot!P75</f>
        <v>250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1073.3108751394054</v>
      </c>
      <c r="P75" s="36">
        <v>117.33</v>
      </c>
      <c r="Q75" s="36">
        <v>38.03</v>
      </c>
      <c r="R75" s="38">
        <v>0</v>
      </c>
      <c r="S75" s="38">
        <v>0</v>
      </c>
      <c r="T75" s="37">
        <f>SUMPRODUCT(LTA!J75:AN75,LTA!J$101:AN$101,LTA!J$103:AN$103)</f>
        <v>21.240000000000002</v>
      </c>
      <c r="U75" s="37">
        <f>SUMPRODUCT(LTA!J75:AN75,LTA!J$102:AN$102,LTA!J$103:AN$103)</f>
        <v>50.93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336.45</v>
      </c>
      <c r="AB75" s="75">
        <f>-STOA!N75</f>
        <v>-238.48</v>
      </c>
      <c r="AC75">
        <f t="shared" si="3"/>
        <v>18.89679184540255</v>
      </c>
      <c r="AD75">
        <f t="shared" si="4"/>
        <v>1751.7410832940029</v>
      </c>
      <c r="AE75">
        <f>'IDT-1'!B75</f>
        <v>55</v>
      </c>
      <c r="AF75" s="24"/>
      <c r="AG75">
        <f t="shared" si="5"/>
        <v>1806.7410832940029</v>
      </c>
      <c r="AI75" s="34">
        <f>PXIL!H75</f>
        <v>0</v>
      </c>
      <c r="AJ75" s="34">
        <f>PXIL!N75</f>
        <v>0</v>
      </c>
      <c r="AK75" s="34">
        <f>RTM_IEX!H75</f>
        <v>9.0500000000000007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v>73</v>
      </c>
    </row>
    <row r="76" spans="1:47">
      <c r="A76" t="s">
        <v>118</v>
      </c>
      <c r="D76">
        <f>TWEPL!P76</f>
        <v>9.3869999999999987</v>
      </c>
      <c r="E76">
        <f>GT_NG!P76</f>
        <v>0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103.39</v>
      </c>
      <c r="J76">
        <f>Bawana_RLNG!P76</f>
        <v>0</v>
      </c>
      <c r="K76">
        <f>Bawana_Spot!P76</f>
        <v>250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1073.3108751394054</v>
      </c>
      <c r="P76" s="36">
        <v>117.33</v>
      </c>
      <c r="Q76" s="36">
        <v>38.03</v>
      </c>
      <c r="R76" s="38">
        <v>0</v>
      </c>
      <c r="S76" s="38">
        <v>0</v>
      </c>
      <c r="T76" s="37">
        <f>SUMPRODUCT(LTA!J76:AN76,LTA!J$101:AN$101,LTA!J$103:AN$103)</f>
        <v>18.009999999999998</v>
      </c>
      <c r="U76" s="37">
        <f>SUMPRODUCT(LTA!J76:AN76,LTA!J$102:AN$102,LTA!J$103:AN$103)</f>
        <v>50.78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72.400000000000006</v>
      </c>
      <c r="Z76" s="34">
        <f>IEX!N76</f>
        <v>0</v>
      </c>
      <c r="AA76" s="75">
        <f>STOA!H76</f>
        <v>336.45</v>
      </c>
      <c r="AB76" s="75">
        <f>-STOA!N76</f>
        <v>-238.48</v>
      </c>
      <c r="AC76">
        <f t="shared" si="3"/>
        <v>19.444555845402547</v>
      </c>
      <c r="AD76">
        <f t="shared" si="4"/>
        <v>1816.4033192940026</v>
      </c>
      <c r="AE76">
        <f>'IDT-1'!B76</f>
        <v>30.515000000000001</v>
      </c>
      <c r="AF76" s="24"/>
      <c r="AG76">
        <f t="shared" si="5"/>
        <v>1846.9183192940027</v>
      </c>
      <c r="AI76" s="34">
        <f>PXIL!H76</f>
        <v>0</v>
      </c>
      <c r="AJ76" s="34">
        <f>PXIL!N76</f>
        <v>0</v>
      </c>
      <c r="AK76" s="34">
        <f>RTM_IEX!H76</f>
        <v>5.24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v>74</v>
      </c>
    </row>
    <row r="77" spans="1:47">
      <c r="A77" t="s">
        <v>119</v>
      </c>
      <c r="D77">
        <f>TWEPL!P77</f>
        <v>9.3869999999999987</v>
      </c>
      <c r="E77">
        <f>GT_NG!P77</f>
        <v>0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103.39</v>
      </c>
      <c r="J77">
        <f>Bawana_RLNG!P77</f>
        <v>0</v>
      </c>
      <c r="K77">
        <f>Bawana_Spot!P77</f>
        <v>250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1073.3108751394054</v>
      </c>
      <c r="P77" s="36">
        <v>117.33</v>
      </c>
      <c r="Q77" s="36">
        <v>38.03</v>
      </c>
      <c r="R77" s="38">
        <v>0</v>
      </c>
      <c r="S77" s="38">
        <v>0</v>
      </c>
      <c r="T77" s="37">
        <f>SUMPRODUCT(LTA!J77:AN77,LTA!J$101:AN$101,LTA!J$103:AN$103)</f>
        <v>18.009999999999998</v>
      </c>
      <c r="U77" s="37">
        <f>SUMPRODUCT(LTA!J77:AN77,LTA!J$102:AN$102,LTA!J$103:AN$103)</f>
        <v>53.01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91.92</v>
      </c>
      <c r="Z77" s="34">
        <f>IEX!N77</f>
        <v>0</v>
      </c>
      <c r="AA77" s="75">
        <f>STOA!H77</f>
        <v>336.45</v>
      </c>
      <c r="AB77" s="75">
        <f>-STOA!N77</f>
        <v>-238.48</v>
      </c>
      <c r="AC77">
        <f t="shared" si="3"/>
        <v>19.65948026492655</v>
      </c>
      <c r="AD77">
        <f t="shared" si="4"/>
        <v>1823.6983948744787</v>
      </c>
      <c r="AE77">
        <f>'IDT-1'!B77</f>
        <v>25.797999999999998</v>
      </c>
      <c r="AF77" s="24"/>
      <c r="AG77">
        <f t="shared" si="5"/>
        <v>1849.4963948744787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-9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v>75</v>
      </c>
    </row>
    <row r="78" spans="1:47">
      <c r="A78" t="s">
        <v>120</v>
      </c>
      <c r="D78">
        <f>TWEPL!P78</f>
        <v>9.3869999999999987</v>
      </c>
      <c r="E78">
        <f>GT_NG!P78</f>
        <v>0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103.39</v>
      </c>
      <c r="J78">
        <f>Bawana_RLNG!P78</f>
        <v>0</v>
      </c>
      <c r="K78">
        <f>Bawana_Spot!P78</f>
        <v>250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1070.9924004202874</v>
      </c>
      <c r="P78" s="36">
        <v>117.33</v>
      </c>
      <c r="Q78" s="36">
        <v>38.03</v>
      </c>
      <c r="R78" s="38">
        <v>0</v>
      </c>
      <c r="S78" s="38">
        <v>0</v>
      </c>
      <c r="T78" s="37">
        <f>SUMPRODUCT(LTA!J78:AN78,LTA!J$101:AN$101,LTA!J$103:AN$103)</f>
        <v>18.009999999999998</v>
      </c>
      <c r="U78" s="37">
        <f>SUMPRODUCT(LTA!J78:AN78,LTA!J$102:AN$102,LTA!J$103:AN$103)</f>
        <v>53.01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58.55</v>
      </c>
      <c r="Z78" s="34">
        <f>IEX!N78</f>
        <v>0</v>
      </c>
      <c r="AA78" s="75">
        <f>STOA!H78</f>
        <v>336.45</v>
      </c>
      <c r="AB78" s="75">
        <f>-STOA!N78</f>
        <v>-238.48</v>
      </c>
      <c r="AC78">
        <f t="shared" si="3"/>
        <v>19.368168235010845</v>
      </c>
      <c r="AD78">
        <f t="shared" si="4"/>
        <v>1787.3012321852764</v>
      </c>
      <c r="AE78">
        <f>'IDT-1'!B78</f>
        <v>53.906999999999996</v>
      </c>
      <c r="AF78" s="24"/>
      <c r="AG78">
        <f t="shared" si="5"/>
        <v>1841.2082321852763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-10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v>76</v>
      </c>
    </row>
    <row r="79" spans="1:47">
      <c r="A79" t="s">
        <v>121</v>
      </c>
      <c r="D79">
        <f>TWEPL!P79</f>
        <v>9.3869999999999987</v>
      </c>
      <c r="E79">
        <f>GT_NG!P79</f>
        <v>0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103.39</v>
      </c>
      <c r="J79">
        <f>Bawana_RLNG!P79</f>
        <v>0</v>
      </c>
      <c r="K79">
        <f>Bawana_Spot!P79</f>
        <v>250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1020.0039804970376</v>
      </c>
      <c r="P79" s="36">
        <v>117.33</v>
      </c>
      <c r="Q79" s="36">
        <v>38.03</v>
      </c>
      <c r="R79" s="38">
        <v>0</v>
      </c>
      <c r="S79" s="38">
        <v>0</v>
      </c>
      <c r="T79" s="37">
        <f>SUMPRODUCT(LTA!J79:AN79,LTA!J$101:AN$101,LTA!J$103:AN$103)</f>
        <v>18.009999999999998</v>
      </c>
      <c r="U79" s="37">
        <f>SUMPRODUCT(LTA!J79:AN79,LTA!J$102:AN$102,LTA!J$103:AN$103)</f>
        <v>53.01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211.87</v>
      </c>
      <c r="Z79" s="34">
        <f>IEX!N79</f>
        <v>0</v>
      </c>
      <c r="AA79" s="75">
        <f>STOA!H79</f>
        <v>294.31</v>
      </c>
      <c r="AB79" s="75">
        <f>-STOA!N79</f>
        <v>-238.48</v>
      </c>
      <c r="AC79">
        <f t="shared" si="3"/>
        <v>20.161796870301778</v>
      </c>
      <c r="AD79">
        <f t="shared" si="4"/>
        <v>1812.6991836267357</v>
      </c>
      <c r="AE79">
        <f>'IDT-1'!B79</f>
        <v>23.082000000000001</v>
      </c>
      <c r="AF79" s="24"/>
      <c r="AG79">
        <f t="shared" si="5"/>
        <v>1835.7811836267358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-44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v>77</v>
      </c>
    </row>
    <row r="80" spans="1:47">
      <c r="A80" t="s">
        <v>122</v>
      </c>
      <c r="D80">
        <f>TWEPL!P80</f>
        <v>9.3869999999999987</v>
      </c>
      <c r="E80">
        <f>GT_NG!P80</f>
        <v>0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103.39</v>
      </c>
      <c r="J80">
        <f>Bawana_RLNG!P80</f>
        <v>0</v>
      </c>
      <c r="K80">
        <f>Bawana_Spot!P80</f>
        <v>250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964.67435159585261</v>
      </c>
      <c r="P80" s="36">
        <v>117.33</v>
      </c>
      <c r="Q80" s="36">
        <v>38.03</v>
      </c>
      <c r="R80" s="38">
        <v>0</v>
      </c>
      <c r="S80" s="38">
        <v>0</v>
      </c>
      <c r="T80" s="37">
        <f>SUMPRODUCT(LTA!J80:AN80,LTA!J$101:AN$101,LTA!J$103:AN$103)</f>
        <v>18.009999999999998</v>
      </c>
      <c r="U80" s="37">
        <f>SUMPRODUCT(LTA!J80:AN80,LTA!J$102:AN$102,LTA!J$103:AN$103)</f>
        <v>52.05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272.11</v>
      </c>
      <c r="Z80" s="34">
        <f>IEX!N80</f>
        <v>0</v>
      </c>
      <c r="AA80" s="75">
        <f>STOA!H80</f>
        <v>294.31</v>
      </c>
      <c r="AB80" s="75">
        <f>-STOA!N80</f>
        <v>-238.48</v>
      </c>
      <c r="AC80">
        <f t="shared" si="3"/>
        <v>20.101797252558047</v>
      </c>
      <c r="AD80">
        <f t="shared" si="4"/>
        <v>1827.7095543432945</v>
      </c>
      <c r="AE80">
        <f>'IDT-1'!B80</f>
        <v>6.9260000000000002</v>
      </c>
      <c r="AF80" s="24"/>
      <c r="AG80">
        <f t="shared" si="5"/>
        <v>1834.6355543432944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-33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v>78</v>
      </c>
    </row>
    <row r="81" spans="1:47">
      <c r="A81" t="s">
        <v>123</v>
      </c>
      <c r="D81">
        <f>TWEPL!P81</f>
        <v>9.3869999999999987</v>
      </c>
      <c r="E81">
        <f>GT_NG!P81</f>
        <v>0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103.39</v>
      </c>
      <c r="J81">
        <f>Bawana_RLNG!P81</f>
        <v>0</v>
      </c>
      <c r="K81">
        <f>Bawana_Spot!P81</f>
        <v>250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940.43418794223021</v>
      </c>
      <c r="P81" s="36">
        <v>117.33</v>
      </c>
      <c r="Q81" s="36">
        <v>38.03</v>
      </c>
      <c r="R81" s="38">
        <v>0</v>
      </c>
      <c r="S81" s="38">
        <v>0</v>
      </c>
      <c r="T81" s="37">
        <f>SUMPRODUCT(LTA!J81:AN81,LTA!J$101:AN$101,LTA!J$103:AN$103)</f>
        <v>18.009999999999998</v>
      </c>
      <c r="U81" s="37">
        <f>SUMPRODUCT(LTA!J81:AN81,LTA!J$102:AN$102,LTA!J$103:AN$103)</f>
        <v>52.05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291.2</v>
      </c>
      <c r="Z81" s="34">
        <f>IEX!N81</f>
        <v>0</v>
      </c>
      <c r="AA81" s="75">
        <f>STOA!H81</f>
        <v>294.31</v>
      </c>
      <c r="AB81" s="75">
        <f>-STOA!N81</f>
        <v>-238.48</v>
      </c>
      <c r="AC81">
        <f t="shared" si="3"/>
        <v>20.109362824216952</v>
      </c>
      <c r="AD81">
        <f t="shared" si="4"/>
        <v>1816.5518251180133</v>
      </c>
      <c r="AE81">
        <f>'IDT-1'!B81</f>
        <v>8.7889999999999997</v>
      </c>
      <c r="AF81" s="24"/>
      <c r="AG81">
        <f t="shared" si="5"/>
        <v>1825.3408251180133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-39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v>79</v>
      </c>
    </row>
    <row r="82" spans="1:47">
      <c r="A82" t="s">
        <v>124</v>
      </c>
      <c r="D82">
        <f>TWEPL!P82</f>
        <v>9.3869999999999987</v>
      </c>
      <c r="E82">
        <f>GT_NG!P82</f>
        <v>0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103.39</v>
      </c>
      <c r="J82">
        <f>Bawana_RLNG!P82</f>
        <v>0</v>
      </c>
      <c r="K82">
        <f>Bawana_Spot!P82</f>
        <v>250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930.85238943806962</v>
      </c>
      <c r="P82" s="36">
        <v>117.33</v>
      </c>
      <c r="Q82" s="36">
        <v>38.03</v>
      </c>
      <c r="R82" s="38">
        <v>0</v>
      </c>
      <c r="S82" s="38">
        <v>0</v>
      </c>
      <c r="T82" s="37">
        <f>SUMPRODUCT(LTA!J82:AN82,LTA!J$101:AN$101,LTA!J$103:AN$103)</f>
        <v>18.009999999999998</v>
      </c>
      <c r="U82" s="37">
        <f>SUMPRODUCT(LTA!J82:AN82,LTA!J$102:AN$102,LTA!J$103:AN$103)</f>
        <v>52.05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294.68</v>
      </c>
      <c r="Z82" s="34">
        <f>IEX!N82</f>
        <v>0</v>
      </c>
      <c r="AA82" s="75">
        <f>STOA!H82</f>
        <v>294.31</v>
      </c>
      <c r="AB82" s="75">
        <f>-STOA!N82</f>
        <v>-238.48</v>
      </c>
      <c r="AC82">
        <f t="shared" si="3"/>
        <v>20.08352118995667</v>
      </c>
      <c r="AD82">
        <f t="shared" si="4"/>
        <v>1807.4758682481129</v>
      </c>
      <c r="AE82">
        <f>'IDT-1'!B82</f>
        <v>14.115</v>
      </c>
      <c r="AF82" s="24"/>
      <c r="AG82">
        <f t="shared" si="5"/>
        <v>1821.5908682481129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-42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v>80</v>
      </c>
    </row>
    <row r="83" spans="1:47">
      <c r="A83" t="s">
        <v>125</v>
      </c>
      <c r="D83">
        <f>TWEPL!P83</f>
        <v>9.3869999999999987</v>
      </c>
      <c r="E83">
        <f>GT_NG!P83</f>
        <v>0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103.39</v>
      </c>
      <c r="J83">
        <f>Bawana_RLNG!P83</f>
        <v>0</v>
      </c>
      <c r="K83">
        <f>Bawana_Spot!P83</f>
        <v>211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916.88872413806973</v>
      </c>
      <c r="P83" s="36">
        <v>117.33</v>
      </c>
      <c r="Q83" s="36">
        <v>38.03</v>
      </c>
      <c r="R83" s="38">
        <v>0</v>
      </c>
      <c r="S83" s="38">
        <v>0</v>
      </c>
      <c r="T83" s="37">
        <f>SUMPRODUCT(LTA!J83:AN83,LTA!J$101:AN$101,LTA!J$103:AN$103)</f>
        <v>19.329999999999998</v>
      </c>
      <c r="U83" s="37">
        <f>SUMPRODUCT(LTA!J83:AN83,LTA!J$102:AN$102,LTA!J$103:AN$103)</f>
        <v>55.12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486.67</v>
      </c>
      <c r="Z83" s="34">
        <f>IEX!N83</f>
        <v>0</v>
      </c>
      <c r="AA83" s="75">
        <f>STOA!H83</f>
        <v>0.57999999999999996</v>
      </c>
      <c r="AB83" s="75">
        <f>-STOA!N83</f>
        <v>-238.48</v>
      </c>
      <c r="AC83">
        <f t="shared" si="3"/>
        <v>19.016557776991327</v>
      </c>
      <c r="AD83">
        <f t="shared" si="4"/>
        <v>1765.8791663610782</v>
      </c>
      <c r="AE83">
        <f>'IDT-1'!B83</f>
        <v>62.076000000000001</v>
      </c>
      <c r="AF83" s="24"/>
      <c r="AG83">
        <f t="shared" si="5"/>
        <v>1827.9551663610782</v>
      </c>
      <c r="AI83" s="34">
        <f>PXIL!H83</f>
        <v>0</v>
      </c>
      <c r="AJ83" s="34">
        <f>PXIL!N83</f>
        <v>0</v>
      </c>
      <c r="AK83" s="34">
        <f>RTM_IEX!H83</f>
        <v>65.650000000000006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v>81</v>
      </c>
    </row>
    <row r="84" spans="1:47">
      <c r="A84" t="s">
        <v>126</v>
      </c>
      <c r="D84">
        <f>TWEPL!P84</f>
        <v>9.3869999999999987</v>
      </c>
      <c r="E84">
        <f>GT_NG!P84</f>
        <v>0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103.39</v>
      </c>
      <c r="J84">
        <f>Bawana_RLNG!P84</f>
        <v>0</v>
      </c>
      <c r="K84">
        <f>Bawana_Spot!P84</f>
        <v>212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916.42326845238131</v>
      </c>
      <c r="P84" s="36">
        <v>117.33</v>
      </c>
      <c r="Q84" s="36">
        <v>38.03</v>
      </c>
      <c r="R84" s="38">
        <v>0</v>
      </c>
      <c r="S84" s="38">
        <v>0</v>
      </c>
      <c r="T84" s="37">
        <f>SUMPRODUCT(LTA!J84:AN84,LTA!J$101:AN$101,LTA!J$103:AN$103)</f>
        <v>19.329999999999998</v>
      </c>
      <c r="U84" s="37">
        <f>SUMPRODUCT(LTA!J84:AN84,LTA!J$102:AN$102,LTA!J$103:AN$103)</f>
        <v>55.1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442.51</v>
      </c>
      <c r="Z84" s="34">
        <f>IEX!N84</f>
        <v>0</v>
      </c>
      <c r="AA84" s="75">
        <f>STOA!H84</f>
        <v>0.57999999999999996</v>
      </c>
      <c r="AB84" s="75">
        <f>-STOA!N84</f>
        <v>-238.48</v>
      </c>
      <c r="AC84">
        <f t="shared" si="3"/>
        <v>18.741159949231545</v>
      </c>
      <c r="AD84">
        <f t="shared" si="4"/>
        <v>1733.3691085031494</v>
      </c>
      <c r="AE84">
        <f>'IDT-1'!B84</f>
        <v>106.90600000000001</v>
      </c>
      <c r="AF84" s="24"/>
      <c r="AG84">
        <f t="shared" si="5"/>
        <v>1840.2751085031493</v>
      </c>
      <c r="AI84" s="34">
        <f>PXIL!H84</f>
        <v>0</v>
      </c>
      <c r="AJ84" s="34">
        <f>PXIL!N84</f>
        <v>0</v>
      </c>
      <c r="AK84" s="34">
        <f>RTM_IEX!H84</f>
        <v>76.510000000000005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v>82</v>
      </c>
    </row>
    <row r="85" spans="1:47">
      <c r="A85" t="s">
        <v>127</v>
      </c>
      <c r="D85">
        <f>TWEPL!P85</f>
        <v>9.3869999999999987</v>
      </c>
      <c r="E85">
        <f>GT_NG!P85</f>
        <v>0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103.39</v>
      </c>
      <c r="J85">
        <f>Bawana_RLNG!P85</f>
        <v>0</v>
      </c>
      <c r="K85">
        <f>Bawana_Spot!P85</f>
        <v>250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915.75256656984163</v>
      </c>
      <c r="P85" s="36">
        <v>117.33</v>
      </c>
      <c r="Q85" s="36">
        <v>38.03</v>
      </c>
      <c r="R85" s="38">
        <v>0</v>
      </c>
      <c r="S85" s="38">
        <v>0</v>
      </c>
      <c r="T85" s="37">
        <f>SUMPRODUCT(LTA!J85:AN85,LTA!J$101:AN$101,LTA!J$103:AN$103)</f>
        <v>19.329999999999998</v>
      </c>
      <c r="U85" s="37">
        <f>SUMPRODUCT(LTA!J85:AN85,LTA!J$102:AN$102,LTA!J$103:AN$103)</f>
        <v>55.04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399.31</v>
      </c>
      <c r="Z85" s="34">
        <f>IEX!N85</f>
        <v>0</v>
      </c>
      <c r="AA85" s="75">
        <f>STOA!H85</f>
        <v>0.57999999999999996</v>
      </c>
      <c r="AB85" s="75">
        <f>-STOA!N85</f>
        <v>-238.48</v>
      </c>
      <c r="AC85">
        <f t="shared" si="3"/>
        <v>18.258322053418212</v>
      </c>
      <c r="AD85">
        <f>SUM(B85:AB85,AI85:AT85)-AC85</f>
        <v>1676.3712445164231</v>
      </c>
      <c r="AE85">
        <f>'IDT-1'!B85</f>
        <v>155.71800000000002</v>
      </c>
      <c r="AF85" s="24"/>
      <c r="AG85">
        <f t="shared" si="5"/>
        <v>1832.0892445164232</v>
      </c>
      <c r="AI85" s="34">
        <f>PXIL!H85</f>
        <v>0</v>
      </c>
      <c r="AJ85" s="34">
        <f>PXIL!N85</f>
        <v>0</v>
      </c>
      <c r="AK85" s="34">
        <f>RTM_IEX!H85</f>
        <v>24.96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v>83</v>
      </c>
    </row>
    <row r="86" spans="1:47">
      <c r="A86" t="s">
        <v>128</v>
      </c>
      <c r="D86">
        <f>TWEPL!P86</f>
        <v>9.3869999999999987</v>
      </c>
      <c r="E86">
        <f>GT_NG!P86</f>
        <v>0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103.39</v>
      </c>
      <c r="J86">
        <f>Bawana_RLNG!P86</f>
        <v>0</v>
      </c>
      <c r="K86">
        <f>Bawana_Spot!P86</f>
        <v>250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914.41116419111154</v>
      </c>
      <c r="P86" s="36">
        <v>117.33</v>
      </c>
      <c r="Q86" s="36">
        <v>38.03</v>
      </c>
      <c r="R86" s="38">
        <v>0</v>
      </c>
      <c r="S86" s="38">
        <v>0</v>
      </c>
      <c r="T86" s="37">
        <f>SUMPRODUCT(LTA!J86:AN86,LTA!J$101:AN$101,LTA!J$103:AN$103)</f>
        <v>19.329999999999998</v>
      </c>
      <c r="U86" s="37">
        <f>SUMPRODUCT(LTA!J86:AN86,LTA!J$102:AN$102,LTA!J$103:AN$103)</f>
        <v>54.98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374.36</v>
      </c>
      <c r="Z86" s="34">
        <f>IEX!N86</f>
        <v>0</v>
      </c>
      <c r="AA86" s="75">
        <f>STOA!H86</f>
        <v>0.57999999999999996</v>
      </c>
      <c r="AB86" s="75">
        <f>-STOA!N86</f>
        <v>-238.48</v>
      </c>
      <c r="AC86">
        <f t="shared" si="3"/>
        <v>18.036970273436879</v>
      </c>
      <c r="AD86">
        <f t="shared" si="4"/>
        <v>1650.2411939176745</v>
      </c>
      <c r="AE86">
        <f>'IDT-1'!B86</f>
        <v>178.62799999999999</v>
      </c>
      <c r="AF86" s="24"/>
      <c r="AG86">
        <f t="shared" si="5"/>
        <v>1828.8691939176745</v>
      </c>
      <c r="AI86" s="34">
        <f>PXIL!H86</f>
        <v>0</v>
      </c>
      <c r="AJ86" s="34">
        <f>PXIL!N86</f>
        <v>0</v>
      </c>
      <c r="AK86" s="34">
        <f>RTM_IEX!H86</f>
        <v>24.96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v>84</v>
      </c>
    </row>
    <row r="87" spans="1:47">
      <c r="A87" t="s">
        <v>129</v>
      </c>
      <c r="D87">
        <f>TWEPL!P87</f>
        <v>9.3869999999999987</v>
      </c>
      <c r="E87">
        <f>GT_NG!P87</f>
        <v>0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103.39</v>
      </c>
      <c r="J87">
        <f>Bawana_RLNG!P87</f>
        <v>0</v>
      </c>
      <c r="K87">
        <f>Bawana_Spot!P87</f>
        <v>250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904.9782465649281</v>
      </c>
      <c r="P87" s="36">
        <v>117.33</v>
      </c>
      <c r="Q87" s="36">
        <v>38.03</v>
      </c>
      <c r="R87" s="38">
        <v>0</v>
      </c>
      <c r="S87" s="38">
        <v>0</v>
      </c>
      <c r="T87" s="37">
        <f>SUMPRODUCT(LTA!J87:AN87,LTA!J$101:AN$101,LTA!J$103:AN$103)</f>
        <v>19.329999999999998</v>
      </c>
      <c r="U87" s="37">
        <f>SUMPRODUCT(LTA!J87:AN87,LTA!J$102:AN$102,LTA!J$103:AN$103)</f>
        <v>54.489999999999995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305.25</v>
      </c>
      <c r="Z87" s="34">
        <f>IEX!N87</f>
        <v>0</v>
      </c>
      <c r="AA87" s="75">
        <f>STOA!H87</f>
        <v>0.57999999999999996</v>
      </c>
      <c r="AB87" s="75">
        <f>-STOA!N87</f>
        <v>-238.48</v>
      </c>
      <c r="AC87">
        <f t="shared" si="3"/>
        <v>17.163429765376936</v>
      </c>
      <c r="AD87">
        <f t="shared" si="4"/>
        <v>1547.1218167995507</v>
      </c>
      <c r="AE87">
        <f>'IDT-1'!B87</f>
        <v>231.483</v>
      </c>
      <c r="AF87" s="24"/>
      <c r="AG87">
        <f t="shared" si="5"/>
        <v>1778.6048167995507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v>85</v>
      </c>
    </row>
    <row r="88" spans="1:47">
      <c r="A88" t="s">
        <v>130</v>
      </c>
      <c r="D88">
        <f>TWEPL!P88</f>
        <v>9.3869999999999987</v>
      </c>
      <c r="E88">
        <f>GT_NG!P88</f>
        <v>0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103.39</v>
      </c>
      <c r="J88">
        <f>Bawana_RLNG!P88</f>
        <v>0</v>
      </c>
      <c r="K88">
        <f>Bawana_Spot!P88</f>
        <v>250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904.9782465649281</v>
      </c>
      <c r="P88" s="36">
        <v>117.33</v>
      </c>
      <c r="Q88" s="36">
        <v>38.03</v>
      </c>
      <c r="R88" s="38">
        <v>0</v>
      </c>
      <c r="S88" s="38">
        <v>0</v>
      </c>
      <c r="T88" s="37">
        <f>SUMPRODUCT(LTA!J88:AN88,LTA!J$101:AN$101,LTA!J$103:AN$103)</f>
        <v>19.329999999999998</v>
      </c>
      <c r="U88" s="37">
        <f>SUMPRODUCT(LTA!J88:AN88,LTA!J$102:AN$102,LTA!J$103:AN$103)</f>
        <v>53.94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283.17</v>
      </c>
      <c r="Z88" s="34">
        <f>IEX!N88</f>
        <v>0</v>
      </c>
      <c r="AA88" s="75">
        <f>STOA!H88</f>
        <v>0.57999999999999996</v>
      </c>
      <c r="AB88" s="75">
        <f>-STOA!N88</f>
        <v>-238.48</v>
      </c>
      <c r="AC88">
        <f t="shared" si="3"/>
        <v>16.97333776537694</v>
      </c>
      <c r="AD88">
        <f t="shared" si="4"/>
        <v>1524.6819087995509</v>
      </c>
      <c r="AE88">
        <f>'IDT-1'!B88</f>
        <v>233.56299999999999</v>
      </c>
      <c r="AF88" s="24"/>
      <c r="AG88">
        <f t="shared" si="5"/>
        <v>1758.244908799551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v>86</v>
      </c>
    </row>
    <row r="89" spans="1:47">
      <c r="A89" t="s">
        <v>131</v>
      </c>
      <c r="D89">
        <f>TWEPL!P89</f>
        <v>9.3869999999999987</v>
      </c>
      <c r="E89">
        <f>GT_NG!P89</f>
        <v>0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103.39</v>
      </c>
      <c r="J89">
        <f>Bawana_RLNG!P89</f>
        <v>0</v>
      </c>
      <c r="K89">
        <f>Bawana_Spot!P89</f>
        <v>110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904.9782465649281</v>
      </c>
      <c r="P89" s="36">
        <v>117.33</v>
      </c>
      <c r="Q89" s="36">
        <v>38.03</v>
      </c>
      <c r="R89" s="38">
        <v>0</v>
      </c>
      <c r="S89" s="38">
        <v>0</v>
      </c>
      <c r="T89" s="37">
        <f>SUMPRODUCT(LTA!J89:AN89,LTA!J$101:AN$101,LTA!J$103:AN$103)</f>
        <v>19.990000000000002</v>
      </c>
      <c r="U89" s="37">
        <f>SUMPRODUCT(LTA!J89:AN89,LTA!J$102:AN$102,LTA!J$103:AN$103)</f>
        <v>50.09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264.93</v>
      </c>
      <c r="Z89" s="34">
        <f>IEX!N89</f>
        <v>0</v>
      </c>
      <c r="AA89" s="75">
        <f>STOA!H89</f>
        <v>0.57999999999999996</v>
      </c>
      <c r="AB89" s="75">
        <f>-STOA!N89</f>
        <v>-238.48</v>
      </c>
      <c r="AC89">
        <f t="shared" si="3"/>
        <v>16.721925765376938</v>
      </c>
      <c r="AD89">
        <f t="shared" si="4"/>
        <v>1495.0033207995509</v>
      </c>
      <c r="AE89">
        <f>'IDT-1'!B89</f>
        <v>233.119</v>
      </c>
      <c r="AF89" s="24"/>
      <c r="AG89">
        <f t="shared" si="5"/>
        <v>1728.1223207995508</v>
      </c>
      <c r="AI89" s="34">
        <f>PXIL!H89</f>
        <v>0</v>
      </c>
      <c r="AJ89" s="34">
        <f>PXIL!N89</f>
        <v>0</v>
      </c>
      <c r="AK89" s="34">
        <f>RTM_IEX!H89</f>
        <v>131.5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v>87</v>
      </c>
    </row>
    <row r="90" spans="1:47">
      <c r="A90" t="s">
        <v>132</v>
      </c>
      <c r="D90">
        <f>TWEPL!P90</f>
        <v>9.3869999999999987</v>
      </c>
      <c r="E90">
        <f>GT_NG!P90</f>
        <v>0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103.39</v>
      </c>
      <c r="J90">
        <f>Bawana_RLNG!P90</f>
        <v>0</v>
      </c>
      <c r="K90">
        <f>Bawana_Spot!P90</f>
        <v>110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896.52700601490199</v>
      </c>
      <c r="P90" s="36">
        <v>117.33</v>
      </c>
      <c r="Q90" s="36">
        <v>38.03</v>
      </c>
      <c r="R90" s="38">
        <v>0</v>
      </c>
      <c r="S90" s="38">
        <v>0</v>
      </c>
      <c r="T90" s="37">
        <f>SUMPRODUCT(LTA!J90:AN90,LTA!J$101:AN$101,LTA!J$103:AN$103)</f>
        <v>19.990000000000002</v>
      </c>
      <c r="U90" s="37">
        <f>SUMPRODUCT(LTA!J90:AN90,LTA!J$102:AN$102,LTA!J$103:AN$103)</f>
        <v>49.7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363.81</v>
      </c>
      <c r="Z90" s="34">
        <f>IEX!N90</f>
        <v>0</v>
      </c>
      <c r="AA90" s="75">
        <f>STOA!H90</f>
        <v>0.57999999999999996</v>
      </c>
      <c r="AB90" s="75">
        <f>-STOA!N90</f>
        <v>-238.48</v>
      </c>
      <c r="AC90">
        <f t="shared" si="3"/>
        <v>17.42995134475672</v>
      </c>
      <c r="AD90">
        <f t="shared" si="4"/>
        <v>1578.584054670145</v>
      </c>
      <c r="AE90">
        <f>'IDT-1'!B90</f>
        <v>115</v>
      </c>
      <c r="AF90" s="24"/>
      <c r="AG90">
        <f t="shared" si="5"/>
        <v>1693.584054670145</v>
      </c>
      <c r="AI90" s="34">
        <f>PXIL!H90</f>
        <v>0</v>
      </c>
      <c r="AJ90" s="34">
        <f>PXIL!N90</f>
        <v>0</v>
      </c>
      <c r="AK90" s="34">
        <f>RTM_IEX!H90</f>
        <v>125.75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v>88</v>
      </c>
    </row>
    <row r="91" spans="1:47">
      <c r="A91" t="s">
        <v>133</v>
      </c>
      <c r="D91">
        <f>TWEPL!P91</f>
        <v>9.3869999999999987</v>
      </c>
      <c r="E91">
        <f>GT_NG!P91</f>
        <v>0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134.61000000000001</v>
      </c>
      <c r="J91">
        <f>Bawana_RLNG!P91</f>
        <v>0</v>
      </c>
      <c r="K91">
        <f>Bawana_Spot!P91</f>
        <v>110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895.79981939848494</v>
      </c>
      <c r="P91" s="36">
        <v>117.33</v>
      </c>
      <c r="Q91" s="36">
        <v>38.03</v>
      </c>
      <c r="R91" s="38">
        <v>0</v>
      </c>
      <c r="S91" s="38">
        <v>0</v>
      </c>
      <c r="T91" s="37">
        <f>SUMPRODUCT(LTA!J91:AN91,LTA!J$101:AN$101,LTA!J$103:AN$103)</f>
        <v>19.990000000000002</v>
      </c>
      <c r="U91" s="37">
        <f>SUMPRODUCT(LTA!J91:AN91,LTA!J$102:AN$102,LTA!J$103:AN$103)</f>
        <v>48.45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464.59</v>
      </c>
      <c r="Z91" s="34">
        <f>IEX!N91</f>
        <v>0</v>
      </c>
      <c r="AA91" s="75">
        <f>STOA!H91</f>
        <v>0.48</v>
      </c>
      <c r="AB91" s="75">
        <f>-STOA!N91</f>
        <v>-273.02999999999997</v>
      </c>
      <c r="AC91">
        <f t="shared" si="3"/>
        <v>18.652617476573734</v>
      </c>
      <c r="AD91">
        <f t="shared" si="4"/>
        <v>1653.5242019219111</v>
      </c>
      <c r="AE91">
        <f>'IDT-1'!B91</f>
        <v>0</v>
      </c>
      <c r="AF91" s="24"/>
      <c r="AG91">
        <f t="shared" si="5"/>
        <v>1653.5242019219111</v>
      </c>
      <c r="AI91" s="34">
        <f>PXIL!H91</f>
        <v>0</v>
      </c>
      <c r="AJ91" s="34">
        <f>PXIL!N91</f>
        <v>0</v>
      </c>
      <c r="AK91" s="34">
        <f>RTM_IEX!H91</f>
        <v>106.54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v>89</v>
      </c>
    </row>
    <row r="92" spans="1:47">
      <c r="A92" t="s">
        <v>134</v>
      </c>
      <c r="D92">
        <f>TWEPL!P92</f>
        <v>9.3869999999999987</v>
      </c>
      <c r="E92">
        <f>GT_NG!P92</f>
        <v>0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134.61000000000001</v>
      </c>
      <c r="J92">
        <f>Bawana_RLNG!P92</f>
        <v>0</v>
      </c>
      <c r="K92">
        <f>Bawana_Spot!P92</f>
        <v>110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898.62842437761401</v>
      </c>
      <c r="P92" s="36">
        <v>117.33</v>
      </c>
      <c r="Q92" s="36">
        <v>38.03</v>
      </c>
      <c r="R92" s="38">
        <v>0</v>
      </c>
      <c r="S92" s="38">
        <v>0</v>
      </c>
      <c r="T92" s="37">
        <f>SUMPRODUCT(LTA!J92:AN92,LTA!J$101:AN$101,LTA!J$103:AN$103)</f>
        <v>19.990000000000002</v>
      </c>
      <c r="U92" s="37">
        <f>SUMPRODUCT(LTA!J92:AN92,LTA!J$102:AN$102,LTA!J$103:AN$103)</f>
        <v>48.45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416.6</v>
      </c>
      <c r="Z92" s="34">
        <f>IEX!N92</f>
        <v>0</v>
      </c>
      <c r="AA92" s="75">
        <f>STOA!H92</f>
        <v>0.48</v>
      </c>
      <c r="AB92" s="75">
        <f>-STOA!N92</f>
        <v>-273.02999999999997</v>
      </c>
      <c r="AC92">
        <f t="shared" si="3"/>
        <v>18.200769758398419</v>
      </c>
      <c r="AD92">
        <f t="shared" si="4"/>
        <v>1600.1846546192157</v>
      </c>
      <c r="AE92">
        <f>'IDT-1'!B92</f>
        <v>0</v>
      </c>
      <c r="AF92" s="24"/>
      <c r="AG92">
        <f t="shared" si="5"/>
        <v>1600.1846546192157</v>
      </c>
      <c r="AI92" s="34">
        <f>PXIL!H92</f>
        <v>0</v>
      </c>
      <c r="AJ92" s="34">
        <f>PXIL!N92</f>
        <v>0</v>
      </c>
      <c r="AK92" s="34">
        <f>RTM_IEX!H92</f>
        <v>97.91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v>90</v>
      </c>
    </row>
    <row r="93" spans="1:47">
      <c r="A93" t="s">
        <v>135</v>
      </c>
      <c r="D93">
        <f>TWEPL!P93</f>
        <v>9.3869999999999987</v>
      </c>
      <c r="E93">
        <f>GT_NG!P93</f>
        <v>0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134.61000000000001</v>
      </c>
      <c r="J93">
        <f>Bawana_RLNG!P93</f>
        <v>0</v>
      </c>
      <c r="K93">
        <f>Bawana_Spot!P93</f>
        <v>110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888.99361206390745</v>
      </c>
      <c r="P93" s="36">
        <v>117.33</v>
      </c>
      <c r="Q93" s="36">
        <v>38.03</v>
      </c>
      <c r="R93" s="38">
        <v>0</v>
      </c>
      <c r="S93" s="38">
        <v>0</v>
      </c>
      <c r="T93" s="37">
        <f>SUMPRODUCT(LTA!J93:AN93,LTA!J$101:AN$101,LTA!J$103:AN$103)</f>
        <v>17.34</v>
      </c>
      <c r="U93" s="37">
        <f>SUMPRODUCT(LTA!J93:AN93,LTA!J$102:AN$102,LTA!J$103:AN$103)</f>
        <v>48.45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369.57</v>
      </c>
      <c r="Z93" s="34">
        <f>IEX!N93</f>
        <v>0</v>
      </c>
      <c r="AA93" s="75">
        <f>STOA!H93</f>
        <v>0.48</v>
      </c>
      <c r="AB93" s="75">
        <f>-STOA!N93</f>
        <v>-273.02999999999997</v>
      </c>
      <c r="AC93">
        <f t="shared" si="3"/>
        <v>17.847593334963282</v>
      </c>
      <c r="AD93">
        <f t="shared" si="4"/>
        <v>1558.4930187289442</v>
      </c>
      <c r="AE93">
        <f>'IDT-1'!B93</f>
        <v>0</v>
      </c>
      <c r="AF93" s="24"/>
      <c r="AG93">
        <f t="shared" si="5"/>
        <v>1558.4930187289442</v>
      </c>
      <c r="AI93" s="34">
        <f>PXIL!H93</f>
        <v>0</v>
      </c>
      <c r="AJ93" s="34">
        <f>PXIL!N93</f>
        <v>0</v>
      </c>
      <c r="AK93" s="34">
        <f>RTM_IEX!H93</f>
        <v>115.18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v>91</v>
      </c>
    </row>
    <row r="94" spans="1:47">
      <c r="A94" t="s">
        <v>136</v>
      </c>
      <c r="D94">
        <f>TWEPL!P94</f>
        <v>9.3869999999999987</v>
      </c>
      <c r="E94">
        <f>GT_NG!P94</f>
        <v>0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134.61000000000001</v>
      </c>
      <c r="J94">
        <f>Bawana_RLNG!P94</f>
        <v>0</v>
      </c>
      <c r="K94">
        <f>Bawana_Spot!P94</f>
        <v>110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879.21949174650797</v>
      </c>
      <c r="P94" s="36">
        <v>117.33</v>
      </c>
      <c r="Q94" s="36">
        <v>38.03</v>
      </c>
      <c r="R94" s="38">
        <v>0</v>
      </c>
      <c r="S94" s="38">
        <v>0</v>
      </c>
      <c r="T94" s="37">
        <f>SUMPRODUCT(LTA!J94:AN94,LTA!J$101:AN$101,LTA!J$103:AN$103)</f>
        <v>17.34</v>
      </c>
      <c r="U94" s="37">
        <f>SUMPRODUCT(LTA!J94:AN94,LTA!J$102:AN$102,LTA!J$103:AN$103)</f>
        <v>48.45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284.13</v>
      </c>
      <c r="Z94" s="34">
        <f>IEX!N94</f>
        <v>0</v>
      </c>
      <c r="AA94" s="75">
        <f>STOA!H94</f>
        <v>0.48</v>
      </c>
      <c r="AB94" s="75">
        <f>-STOA!N94</f>
        <v>-273.02999999999997</v>
      </c>
      <c r="AC94">
        <f t="shared" si="3"/>
        <v>17.112306724297124</v>
      </c>
      <c r="AD94">
        <f t="shared" si="4"/>
        <v>1471.6941850222106</v>
      </c>
      <c r="AE94">
        <f>'IDT-1'!B94</f>
        <v>19</v>
      </c>
      <c r="AF94" s="24"/>
      <c r="AG94">
        <f t="shared" si="5"/>
        <v>1490.6941850222106</v>
      </c>
      <c r="AI94" s="34">
        <f>PXIL!H94</f>
        <v>0</v>
      </c>
      <c r="AJ94" s="34">
        <f>PXIL!N94</f>
        <v>0</v>
      </c>
      <c r="AK94" s="34">
        <f>RTM_IEX!H94</f>
        <v>122.86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v>92</v>
      </c>
    </row>
    <row r="95" spans="1:47">
      <c r="A95" t="s">
        <v>137</v>
      </c>
      <c r="D95">
        <f>TWEPL!P95</f>
        <v>9.3869999999999987</v>
      </c>
      <c r="E95">
        <f>GT_NG!P95</f>
        <v>0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134.61000000000001</v>
      </c>
      <c r="J95">
        <f>Bawana_RLNG!P95</f>
        <v>0</v>
      </c>
      <c r="K95">
        <f>Bawana_Spot!P95</f>
        <v>110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878.75403606081954</v>
      </c>
      <c r="P95" s="36">
        <v>117.33</v>
      </c>
      <c r="Q95" s="36">
        <v>38.030000000000008</v>
      </c>
      <c r="R95" s="38">
        <v>0</v>
      </c>
      <c r="S95" s="38">
        <v>0</v>
      </c>
      <c r="T95" s="37">
        <f>SUMPRODUCT(LTA!J95:AN95,LTA!J$101:AN$101,LTA!J$103:AN$103)</f>
        <v>17.34</v>
      </c>
      <c r="U95" s="37">
        <f>SUMPRODUCT(LTA!J95:AN95,LTA!J$102:AN$102,LTA!J$103:AN$103)</f>
        <v>48.45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101.75</v>
      </c>
      <c r="Z95" s="34">
        <f>IEX!N95</f>
        <v>0</v>
      </c>
      <c r="AA95" s="75">
        <f>STOA!H95</f>
        <v>0.48</v>
      </c>
      <c r="AB95" s="75">
        <f>-STOA!N95</f>
        <v>-218.02999999999997</v>
      </c>
      <c r="AC95">
        <f t="shared" si="3"/>
        <v>15.078235221668447</v>
      </c>
      <c r="AD95">
        <f t="shared" si="4"/>
        <v>1342.0428008391511</v>
      </c>
      <c r="AE95">
        <f>'IDT-1'!B95</f>
        <v>73.272999999999996</v>
      </c>
      <c r="AF95" s="24"/>
      <c r="AG95">
        <f t="shared" si="5"/>
        <v>1415.3158008391511</v>
      </c>
      <c r="AI95" s="34">
        <f>PXIL!H95</f>
        <v>0</v>
      </c>
      <c r="AJ95" s="34">
        <f>PXIL!N95</f>
        <v>0</v>
      </c>
      <c r="AK95" s="34">
        <f>RTM_IEX!H95</f>
        <v>119.02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v>93</v>
      </c>
    </row>
    <row r="96" spans="1:47">
      <c r="A96" t="s">
        <v>138</v>
      </c>
      <c r="D96">
        <f>TWEPL!P96</f>
        <v>9.3869999999999987</v>
      </c>
      <c r="E96">
        <f>GT_NG!P96</f>
        <v>0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134.61000000000001</v>
      </c>
      <c r="J96">
        <f>Bawana_RLNG!P96</f>
        <v>0</v>
      </c>
      <c r="K96">
        <f>Bawana_Spot!P96</f>
        <v>110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878.75782275877532</v>
      </c>
      <c r="P96" s="36">
        <v>117.33</v>
      </c>
      <c r="Q96" s="36">
        <v>38.030000000000008</v>
      </c>
      <c r="R96" s="38">
        <v>0</v>
      </c>
      <c r="S96" s="38">
        <v>0</v>
      </c>
      <c r="T96" s="37">
        <f>SUMPRODUCT(LTA!J96:AN96,LTA!J$101:AN$101,LTA!J$103:AN$103)</f>
        <v>17.34</v>
      </c>
      <c r="U96" s="37">
        <f>SUMPRODUCT(LTA!J96:AN96,LTA!J$102:AN$102,LTA!J$103:AN$103)</f>
        <v>48.45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0.48</v>
      </c>
      <c r="AB96" s="75">
        <f>-STOA!N96</f>
        <v>-218.02999999999997</v>
      </c>
      <c r="AC96">
        <f t="shared" si="3"/>
        <v>14.151075029931274</v>
      </c>
      <c r="AD96">
        <f>SUM(B96:AB96,AI96:AT96)-AC96</f>
        <v>1232.5937477288442</v>
      </c>
      <c r="AE96">
        <f>'IDT-1'!B96</f>
        <v>109</v>
      </c>
      <c r="AF96" s="24"/>
      <c r="AG96">
        <f t="shared" si="5"/>
        <v>1341.5937477288442</v>
      </c>
      <c r="AI96" s="34">
        <f>PXIL!H96</f>
        <v>0</v>
      </c>
      <c r="AJ96" s="34">
        <f>PXIL!N96</f>
        <v>0</v>
      </c>
      <c r="AK96" s="34">
        <f>RTM_IEX!H96</f>
        <v>110.39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v>94</v>
      </c>
    </row>
    <row r="97" spans="1:47">
      <c r="A97" t="s">
        <v>139</v>
      </c>
      <c r="D97">
        <f>TWEPL!P97</f>
        <v>9.3869999999999987</v>
      </c>
      <c r="E97">
        <f>GT_NG!P97</f>
        <v>0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134.61000000000001</v>
      </c>
      <c r="J97">
        <f>Bawana_RLNG!P97</f>
        <v>0</v>
      </c>
      <c r="K97">
        <f>Bawana_Spot!P97</f>
        <v>110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879.03450987204224</v>
      </c>
      <c r="P97" s="36">
        <v>117.33</v>
      </c>
      <c r="Q97" s="36">
        <v>38.030000000000008</v>
      </c>
      <c r="R97" s="38">
        <v>0</v>
      </c>
      <c r="S97" s="38">
        <v>0</v>
      </c>
      <c r="T97" s="37">
        <f>SUMPRODUCT(LTA!J97:AN97,LTA!J$101:AN$101,LTA!J$103:AN$103)</f>
        <v>17.34</v>
      </c>
      <c r="U97" s="37">
        <f>SUMPRODUCT(LTA!J97:AN97,LTA!J$102:AN$102,LTA!J$103:AN$103)</f>
        <v>48.45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0.48</v>
      </c>
      <c r="AB97" s="75">
        <f>-STOA!N97</f>
        <v>-218.02999999999997</v>
      </c>
      <c r="AC97">
        <f t="shared" si="3"/>
        <v>13.911479201682717</v>
      </c>
      <c r="AD97">
        <f t="shared" si="4"/>
        <v>1204.3100306703593</v>
      </c>
      <c r="AE97">
        <f>'IDT-1'!B97</f>
        <v>30</v>
      </c>
      <c r="AF97" s="24"/>
      <c r="AG97">
        <f t="shared" si="5"/>
        <v>1234.3100306703593</v>
      </c>
      <c r="AI97" s="34">
        <f>PXIL!H97</f>
        <v>0</v>
      </c>
      <c r="AJ97" s="34">
        <f>PXIL!N97</f>
        <v>0</v>
      </c>
      <c r="AK97" s="34">
        <f>RTM_IEX!H97</f>
        <v>81.59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v>95</v>
      </c>
    </row>
    <row r="98" spans="1:47">
      <c r="A98" t="s">
        <v>140</v>
      </c>
      <c r="D98">
        <f>TWEPL!P98</f>
        <v>9.3869999999999987</v>
      </c>
      <c r="E98">
        <f>GT_NG!P98</f>
        <v>0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134.61000000000001</v>
      </c>
      <c r="J98">
        <f>Bawana_RLNG!P98</f>
        <v>0</v>
      </c>
      <c r="K98">
        <f>Bawana_Spot!P98</f>
        <v>110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878.66850287175259</v>
      </c>
      <c r="P98" s="36">
        <v>117.33</v>
      </c>
      <c r="Q98" s="36">
        <v>38.030000000000008</v>
      </c>
      <c r="R98" s="38">
        <v>0</v>
      </c>
      <c r="S98" s="38">
        <v>0</v>
      </c>
      <c r="T98" s="37">
        <f>SUMPRODUCT(LTA!J98:AN98,LTA!J$101:AN$101,LTA!J$103:AN$103)</f>
        <v>17.34</v>
      </c>
      <c r="U98" s="37">
        <f>SUMPRODUCT(LTA!J98:AN98,LTA!J$102:AN$102,LTA!J$103:AN$103)</f>
        <v>48.45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0.48</v>
      </c>
      <c r="AB98" s="75">
        <f>-STOA!N98</f>
        <v>-218.02999999999997</v>
      </c>
      <c r="AC98">
        <f t="shared" si="3"/>
        <v>13.537460742880283</v>
      </c>
      <c r="AD98">
        <f t="shared" si="4"/>
        <v>1160.1580421288722</v>
      </c>
      <c r="AE98">
        <f>'IDT-1'!B98</f>
        <v>0</v>
      </c>
      <c r="AF98" s="24"/>
      <c r="AG98">
        <f t="shared" si="5"/>
        <v>1160.1580421288722</v>
      </c>
      <c r="AI98" s="34">
        <f>PXIL!H98</f>
        <v>0</v>
      </c>
      <c r="AJ98" s="34">
        <f>PXIL!N98</f>
        <v>0</v>
      </c>
      <c r="AK98" s="34">
        <f>RTM_IEX!H98</f>
        <v>37.43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0.22101169999999948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2.9022200000000002</v>
      </c>
      <c r="J99">
        <f t="shared" si="6"/>
        <v>0</v>
      </c>
      <c r="K99">
        <f t="shared" si="6"/>
        <v>3.5962937585916674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21.157595910407792</v>
      </c>
      <c r="P99" s="36">
        <f t="shared" si="6"/>
        <v>2.71923389461202</v>
      </c>
      <c r="Q99" s="36">
        <f t="shared" si="6"/>
        <v>0.82535253708609402</v>
      </c>
      <c r="R99" s="38">
        <f t="shared" si="6"/>
        <v>0.38678129938212868</v>
      </c>
      <c r="S99" s="38">
        <f t="shared" si="6"/>
        <v>0</v>
      </c>
      <c r="T99" s="37">
        <f t="shared" si="6"/>
        <v>3.5922824999999996</v>
      </c>
      <c r="U99" s="37">
        <f t="shared" si="6"/>
        <v>0.89583999999999997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2.82457</v>
      </c>
      <c r="Z99" s="34">
        <f t="shared" si="6"/>
        <v>0</v>
      </c>
      <c r="AA99" s="75">
        <f t="shared" si="6"/>
        <v>2.1319199999999991</v>
      </c>
      <c r="AB99" s="75">
        <f t="shared" si="6"/>
        <v>-5.6227199999999895</v>
      </c>
      <c r="AC99">
        <f t="shared" si="6"/>
        <v>0.41052179270206507</v>
      </c>
      <c r="AD99">
        <f t="shared" si="6"/>
        <v>36.963687307377633</v>
      </c>
      <c r="AE99">
        <f t="shared" si="6"/>
        <v>0.61148175000000005</v>
      </c>
      <c r="AG99">
        <f t="shared" si="6"/>
        <v>37.575169057377636</v>
      </c>
      <c r="AI99">
        <f t="shared" si="6"/>
        <v>0</v>
      </c>
      <c r="AJ99">
        <f t="shared" si="6"/>
        <v>0</v>
      </c>
      <c r="AK99">
        <f t="shared" si="6"/>
        <v>1.8455775000000005</v>
      </c>
      <c r="AL99">
        <f t="shared" si="6"/>
        <v>-0.10174999999999999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7">
      <c r="K106">
        <f>96*5</f>
        <v>480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Z1:Z2"/>
    <mergeCell ref="O1:O2"/>
    <mergeCell ref="X1:X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S1:AS2"/>
    <mergeCell ref="AT1:AT2"/>
    <mergeCell ref="K1:K2"/>
    <mergeCell ref="J1:J2"/>
    <mergeCell ref="I1:I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45312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483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6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6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6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5">
        <v>74.599999999999994</v>
      </c>
      <c r="C11" s="155">
        <v>24.030000000000005</v>
      </c>
      <c r="D11" s="155">
        <v>1.37</v>
      </c>
      <c r="E11" s="155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3">
        <v>59.260101584413619</v>
      </c>
      <c r="C15" s="163">
        <v>40.739898415586389</v>
      </c>
      <c r="D15" s="145">
        <v>0</v>
      </c>
      <c r="E15" s="163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43.922942206654994</v>
      </c>
      <c r="C17" s="154">
        <v>25.39404553415061</v>
      </c>
      <c r="D17" s="154">
        <v>30.683012259194399</v>
      </c>
      <c r="E17" s="154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43.919571045576404</v>
      </c>
      <c r="C18" s="154">
        <v>25.400357462019656</v>
      </c>
      <c r="D18" s="154">
        <v>30.680071492403926</v>
      </c>
      <c r="E18" s="154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523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4">
        <v>69.320000000000007</v>
      </c>
      <c r="C33" s="154">
        <v>0</v>
      </c>
      <c r="D33" s="154">
        <v>30.680000000000003</v>
      </c>
      <c r="E33" s="154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485</v>
      </c>
    </row>
    <row r="34" spans="1:12">
      <c r="A34" s="112" t="s">
        <v>23</v>
      </c>
      <c r="B34" s="154">
        <v>43.919746568109815</v>
      </c>
      <c r="C34" s="154">
        <v>25.400211193241816</v>
      </c>
      <c r="D34" s="154">
        <v>30.680042238648365</v>
      </c>
      <c r="E34" s="154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484</v>
      </c>
    </row>
    <row r="35" spans="1:12">
      <c r="A35" t="s">
        <v>24</v>
      </c>
      <c r="B35" s="154">
        <v>43.919874312647281</v>
      </c>
      <c r="C35" s="154">
        <v>25.396700706991364</v>
      </c>
      <c r="D35" s="154">
        <v>30.683424980361352</v>
      </c>
      <c r="E35" s="154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487</v>
      </c>
    </row>
    <row r="37" spans="1:12">
      <c r="A37" s="112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486</v>
      </c>
    </row>
    <row r="38" spans="1:12">
      <c r="A38" s="112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7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416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417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G76" sqref="AG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6" ht="15" customHeight="1">
      <c r="A1" s="190">
        <f>Allocation_SG!A1</f>
        <v>45312</v>
      </c>
      <c r="B1" s="222"/>
      <c r="C1" s="222"/>
      <c r="D1" s="226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372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22"/>
      <c r="C2" s="222"/>
      <c r="D2" s="226"/>
      <c r="E2" s="215"/>
      <c r="F2" s="215"/>
      <c r="G2" s="215"/>
      <c r="H2" s="215"/>
      <c r="I2" s="215"/>
      <c r="J2" s="215"/>
      <c r="K2" s="215"/>
      <c r="L2" s="222"/>
      <c r="M2" s="222"/>
      <c r="N2" s="222"/>
      <c r="O2" s="222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D3">
        <f>TWEPL!Q3</f>
        <v>5.0159500000000001</v>
      </c>
      <c r="E3">
        <f>GT_NG!Q3</f>
        <v>0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45</v>
      </c>
      <c r="J3">
        <f>Bawana_RLNG!Q3</f>
        <v>0</v>
      </c>
      <c r="K3">
        <f>Bawana_Spot!Q3</f>
        <v>8.5666853696170566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574.92740129595472</v>
      </c>
      <c r="P3" s="36">
        <v>32.638070579890055</v>
      </c>
      <c r="Q3" s="36">
        <v>10.56</v>
      </c>
      <c r="R3" s="38">
        <v>0</v>
      </c>
      <c r="S3" s="38">
        <v>0</v>
      </c>
      <c r="T3" s="37">
        <f>SUMPRODUCT(LTA!J3:AN3,LTA!J$101:AN$101,LTA!J$104:AN$104)</f>
        <v>12.67</v>
      </c>
      <c r="U3" s="37">
        <f>SUMPRODUCT(LTA!J3:AN3,LTA!J$102:AN$102,LTA!J$104:AN$104)</f>
        <v>56.79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-153</v>
      </c>
      <c r="AA3" s="75">
        <f>STOA!I3</f>
        <v>0</v>
      </c>
      <c r="AB3" s="75">
        <f>-STOA!O3</f>
        <v>-75.489999999999995</v>
      </c>
      <c r="AC3">
        <f>SUMIF(B3:AB3,"&gt;0")*$AC$2-SUMIF(B3:AB3,"&lt;0")*($AC$2/(1-$AC$2))+SUMIF(AI3:AR3,"&gt;0")*$AC$2-SUMIF(AI3:AR3,"&lt;0")*($AC$2/(1-$AC$2))</f>
        <v>8.2033869294217805</v>
      </c>
      <c r="AD3">
        <f>SUM(B3:AB3,AI3:AT3)-AC3</f>
        <v>509.47472031603991</v>
      </c>
      <c r="AE3">
        <f>'IDT-1'!C3</f>
        <v>0</v>
      </c>
      <c r="AF3" s="24"/>
      <c r="AG3">
        <f>SUM(AD3:AF3)</f>
        <v>509.47472031603991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0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</row>
    <row r="4" spans="1:46">
      <c r="A4" t="s">
        <v>46</v>
      </c>
      <c r="D4">
        <f>TWEPL!Q4</f>
        <v>5.0159500000000001</v>
      </c>
      <c r="E4">
        <f>GT_NG!Q4</f>
        <v>0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45</v>
      </c>
      <c r="J4">
        <f>Bawana_RLNG!Q4</f>
        <v>0</v>
      </c>
      <c r="K4">
        <f>Bawana_Spot!Q4</f>
        <v>4.169999999999999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563.04726506685586</v>
      </c>
      <c r="P4" s="36">
        <v>32.638070579890055</v>
      </c>
      <c r="Q4" s="36">
        <v>10.56</v>
      </c>
      <c r="R4" s="38">
        <v>0</v>
      </c>
      <c r="S4" s="38">
        <v>0</v>
      </c>
      <c r="T4" s="37">
        <f>SUMPRODUCT(LTA!J4:AN4,LTA!J$101:AN$101,LTA!J$104:AN$104)</f>
        <v>12.67</v>
      </c>
      <c r="U4" s="37">
        <f>SUMPRODUCT(LTA!J4:AN4,LTA!J$102:AN$102,LTA!J$104:AN$104)</f>
        <v>56.79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-183</v>
      </c>
      <c r="AA4" s="75">
        <f>STOA!I4</f>
        <v>0</v>
      </c>
      <c r="AB4" s="75">
        <f>-STOA!O4</f>
        <v>-75.489999999999995</v>
      </c>
      <c r="AC4">
        <f t="shared" ref="AC4:AC67" si="0">SUMIF(B4:AB4,"&gt;0")*$AC$2-SUMIF(B4:AB4,"&lt;0")*($AC$2/(1-$AC$2))+SUMIF(AI4:AR4,"&gt;0")*$AC$2-SUMIF(AI4:AR4,"&lt;0")*($AC$2/(1-$AC$2))</f>
        <v>8.3207963597392407</v>
      </c>
      <c r="AD4">
        <f t="shared" ref="AD4:AD67" si="1">SUM(B4:AB4,AI4:AT4)-AC4</f>
        <v>463.08048928700657</v>
      </c>
      <c r="AE4">
        <f>'IDT-1'!C4</f>
        <v>0</v>
      </c>
      <c r="AF4" s="24"/>
      <c r="AG4">
        <f t="shared" ref="AG4:AG67" si="2">SUM(AD4:AF4)</f>
        <v>463.08048928700657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0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</row>
    <row r="5" spans="1:46">
      <c r="A5" t="s">
        <v>47</v>
      </c>
      <c r="D5">
        <f>TWEPL!Q5</f>
        <v>5.0159500000000001</v>
      </c>
      <c r="E5">
        <f>GT_NG!Q5</f>
        <v>0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45</v>
      </c>
      <c r="J5">
        <f>Bawana_RLNG!Q5</f>
        <v>0</v>
      </c>
      <c r="K5">
        <f>Bawana_Spot!Q5</f>
        <v>4.169999999999999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569.85597369603431</v>
      </c>
      <c r="P5" s="36">
        <v>32.638070579890055</v>
      </c>
      <c r="Q5" s="36">
        <v>10.56</v>
      </c>
      <c r="R5" s="38">
        <v>0</v>
      </c>
      <c r="S5" s="38">
        <v>0</v>
      </c>
      <c r="T5" s="37">
        <f>SUMPRODUCT(LTA!J5:AN5,LTA!J$101:AN$101,LTA!J$104:AN$104)</f>
        <v>12.67</v>
      </c>
      <c r="U5" s="37">
        <f>SUMPRODUCT(LTA!J5:AN5,LTA!J$102:AN$102,LTA!J$104:AN$104)</f>
        <v>56.79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-198</v>
      </c>
      <c r="AA5" s="75">
        <f>STOA!I5</f>
        <v>0</v>
      </c>
      <c r="AB5" s="75">
        <f>-STOA!O5</f>
        <v>-75.489999999999995</v>
      </c>
      <c r="AC5">
        <f t="shared" si="0"/>
        <v>8.5050568780976743</v>
      </c>
      <c r="AD5">
        <f t="shared" si="1"/>
        <v>454.7049373978266</v>
      </c>
      <c r="AE5">
        <f>'IDT-1'!C5</f>
        <v>0</v>
      </c>
      <c r="AF5" s="24"/>
      <c r="AG5">
        <f t="shared" si="2"/>
        <v>454.7049373978266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0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</row>
    <row r="6" spans="1:46">
      <c r="A6" t="s">
        <v>48</v>
      </c>
      <c r="D6">
        <f>TWEPL!Q6</f>
        <v>5.0159500000000001</v>
      </c>
      <c r="E6">
        <f>GT_NG!Q6</f>
        <v>0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45</v>
      </c>
      <c r="J6">
        <f>Bawana_RLNG!Q6</f>
        <v>0</v>
      </c>
      <c r="K6">
        <f>Bawana_Spot!Q6</f>
        <v>4.169999999999999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569.85597369603431</v>
      </c>
      <c r="P6" s="36">
        <v>32.638070579890055</v>
      </c>
      <c r="Q6" s="36">
        <v>10.56</v>
      </c>
      <c r="R6" s="38">
        <v>0</v>
      </c>
      <c r="S6" s="38">
        <v>0</v>
      </c>
      <c r="T6" s="37">
        <f>SUMPRODUCT(LTA!J6:AN6,LTA!J$101:AN$101,LTA!J$104:AN$104)</f>
        <v>12.67</v>
      </c>
      <c r="U6" s="37">
        <f>SUMPRODUCT(LTA!J6:AN6,LTA!J$102:AN$102,LTA!J$104:AN$104)</f>
        <v>56.79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-213</v>
      </c>
      <c r="AA6" s="75">
        <f>STOA!I6</f>
        <v>0</v>
      </c>
      <c r="AB6" s="75">
        <f>-STOA!O6</f>
        <v>-75.489999999999995</v>
      </c>
      <c r="AC6">
        <f t="shared" si="0"/>
        <v>8.6321242439710115</v>
      </c>
      <c r="AD6">
        <f t="shared" si="1"/>
        <v>439.57787003195324</v>
      </c>
      <c r="AE6">
        <f>'IDT-1'!C6</f>
        <v>0</v>
      </c>
      <c r="AF6" s="24"/>
      <c r="AG6">
        <f t="shared" si="2"/>
        <v>439.57787003195324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0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</row>
    <row r="7" spans="1:46">
      <c r="A7" t="s">
        <v>49</v>
      </c>
      <c r="D7">
        <f>TWEPL!Q7</f>
        <v>5.0159500000000001</v>
      </c>
      <c r="E7">
        <f>GT_NG!Q7</f>
        <v>0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45</v>
      </c>
      <c r="J7">
        <f>Bawana_RLNG!Q7</f>
        <v>0</v>
      </c>
      <c r="K7">
        <f>Bawana_Spot!Q7</f>
        <v>4.169999999999999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563.18352656641525</v>
      </c>
      <c r="P7" s="36">
        <v>32.638070579890055</v>
      </c>
      <c r="Q7" s="36">
        <v>10.56</v>
      </c>
      <c r="R7" s="38">
        <v>0</v>
      </c>
      <c r="S7" s="38">
        <v>0</v>
      </c>
      <c r="T7" s="37">
        <f>SUMPRODUCT(LTA!J7:AN7,LTA!J$101:AN$101,LTA!J$104:AN$104)</f>
        <v>14.33</v>
      </c>
      <c r="U7" s="37">
        <f>SUMPRODUCT(LTA!J7:AN7,LTA!J$102:AN$102,LTA!J$104:AN$104)</f>
        <v>56.79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-233</v>
      </c>
      <c r="AA7" s="75">
        <f>STOA!I7</f>
        <v>0</v>
      </c>
      <c r="AB7" s="75">
        <f>-STOA!O7</f>
        <v>-75.489999999999995</v>
      </c>
      <c r="AC7">
        <f t="shared" si="0"/>
        <v>8.7594428425799933</v>
      </c>
      <c r="AD7">
        <f t="shared" si="1"/>
        <v>414.43810430372531</v>
      </c>
      <c r="AE7">
        <f>'IDT-1'!C7</f>
        <v>0</v>
      </c>
      <c r="AF7" s="24"/>
      <c r="AG7">
        <f t="shared" si="2"/>
        <v>414.43810430372531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0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</row>
    <row r="8" spans="1:46">
      <c r="A8" t="s">
        <v>50</v>
      </c>
      <c r="D8">
        <f>TWEPL!Q8</f>
        <v>5.0159500000000001</v>
      </c>
      <c r="E8">
        <f>GT_NG!Q8</f>
        <v>0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45</v>
      </c>
      <c r="J8">
        <f>Bawana_RLNG!Q8</f>
        <v>0</v>
      </c>
      <c r="K8">
        <f>Bawana_Spot!Q8</f>
        <v>4.169999999999999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562.94109624364171</v>
      </c>
      <c r="P8" s="36">
        <v>32.638070579890055</v>
      </c>
      <c r="Q8" s="36">
        <v>10.56</v>
      </c>
      <c r="R8" s="38">
        <v>0</v>
      </c>
      <c r="S8" s="38">
        <v>0</v>
      </c>
      <c r="T8" s="37">
        <f>SUMPRODUCT(LTA!J8:AN8,LTA!J$101:AN$101,LTA!J$104:AN$104)</f>
        <v>14.33</v>
      </c>
      <c r="U8" s="37">
        <f>SUMPRODUCT(LTA!J8:AN8,LTA!J$102:AN$102,LTA!J$104:AN$104)</f>
        <v>56.79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-253</v>
      </c>
      <c r="AA8" s="75">
        <f>STOA!I8</f>
        <v>0</v>
      </c>
      <c r="AB8" s="75">
        <f>-STOA!O8</f>
        <v>-75.489999999999995</v>
      </c>
      <c r="AC8">
        <f t="shared" si="0"/>
        <v>8.9268295823664765</v>
      </c>
      <c r="AD8">
        <f t="shared" si="1"/>
        <v>394.02828724116529</v>
      </c>
      <c r="AE8">
        <f>'IDT-1'!C8</f>
        <v>0</v>
      </c>
      <c r="AF8" s="24"/>
      <c r="AG8">
        <f t="shared" si="2"/>
        <v>394.02828724116529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0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</row>
    <row r="9" spans="1:46">
      <c r="A9" t="s">
        <v>51</v>
      </c>
      <c r="D9">
        <f>TWEPL!Q9</f>
        <v>5.0159500000000001</v>
      </c>
      <c r="E9">
        <f>GT_NG!Q9</f>
        <v>0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45</v>
      </c>
      <c r="J9">
        <f>Bawana_RLNG!Q9</f>
        <v>0</v>
      </c>
      <c r="K9">
        <f>Bawana_Spot!Q9</f>
        <v>4.169999999999999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562.94109624364171</v>
      </c>
      <c r="P9" s="36">
        <v>32.638070579890055</v>
      </c>
      <c r="Q9" s="36">
        <v>10.56</v>
      </c>
      <c r="R9" s="38">
        <v>0</v>
      </c>
      <c r="S9" s="38">
        <v>0</v>
      </c>
      <c r="T9" s="37">
        <f>SUMPRODUCT(LTA!J9:AN9,LTA!J$101:AN$101,LTA!J$104:AN$104)</f>
        <v>14.33</v>
      </c>
      <c r="U9" s="37">
        <f>SUMPRODUCT(LTA!J9:AN9,LTA!J$102:AN$102,LTA!J$104:AN$104)</f>
        <v>56.79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-268</v>
      </c>
      <c r="AA9" s="75">
        <f>STOA!I9</f>
        <v>0</v>
      </c>
      <c r="AB9" s="75">
        <f>-STOA!O9</f>
        <v>-75.489999999999995</v>
      </c>
      <c r="AC9">
        <f t="shared" si="0"/>
        <v>9.0538969482398119</v>
      </c>
      <c r="AD9">
        <f t="shared" si="1"/>
        <v>378.90121987529193</v>
      </c>
      <c r="AE9">
        <f>'IDT-1'!C9</f>
        <v>0</v>
      </c>
      <c r="AF9" s="24"/>
      <c r="AG9">
        <f t="shared" si="2"/>
        <v>378.90121987529193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0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</row>
    <row r="10" spans="1:46">
      <c r="A10" t="s">
        <v>52</v>
      </c>
      <c r="D10">
        <f>TWEPL!Q10</f>
        <v>5.0159500000000001</v>
      </c>
      <c r="E10">
        <f>GT_NG!Q10</f>
        <v>0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45</v>
      </c>
      <c r="J10">
        <f>Bawana_RLNG!Q10</f>
        <v>0</v>
      </c>
      <c r="K10">
        <f>Bawana_Spot!Q10</f>
        <v>4.169999999999999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562.94059117856966</v>
      </c>
      <c r="P10" s="36">
        <v>32.638070579890055</v>
      </c>
      <c r="Q10" s="36">
        <v>10.56</v>
      </c>
      <c r="R10" s="38">
        <v>0</v>
      </c>
      <c r="S10" s="38">
        <v>0</v>
      </c>
      <c r="T10" s="37">
        <f>SUMPRODUCT(LTA!J10:AN10,LTA!J$101:AN$101,LTA!J$104:AN$104)</f>
        <v>14.33</v>
      </c>
      <c r="U10" s="37">
        <f>SUMPRODUCT(LTA!J10:AN10,LTA!J$102:AN$102,LTA!J$104:AN$104)</f>
        <v>56.79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-283</v>
      </c>
      <c r="AA10" s="75">
        <f>STOA!I10</f>
        <v>0</v>
      </c>
      <c r="AB10" s="75">
        <f>-STOA!O10</f>
        <v>-75.489999999999995</v>
      </c>
      <c r="AC10">
        <f t="shared" si="0"/>
        <v>9.1809600715665436</v>
      </c>
      <c r="AD10">
        <f t="shared" si="1"/>
        <v>363.77365168689317</v>
      </c>
      <c r="AE10">
        <f>'IDT-1'!C10</f>
        <v>0</v>
      </c>
      <c r="AF10" s="24"/>
      <c r="AG10">
        <f t="shared" si="2"/>
        <v>363.77365168689317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</row>
    <row r="11" spans="1:46">
      <c r="A11" t="s">
        <v>53</v>
      </c>
      <c r="D11">
        <f>TWEPL!Q11</f>
        <v>5.0159500000000001</v>
      </c>
      <c r="E11">
        <f>GT_NG!Q11</f>
        <v>0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45</v>
      </c>
      <c r="J11">
        <f>Bawana_RLNG!Q11</f>
        <v>0</v>
      </c>
      <c r="K11">
        <f>Bawana_Spot!Q11</f>
        <v>4.169999999999999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562.94059117856966</v>
      </c>
      <c r="P11" s="36">
        <v>32.638070579890055</v>
      </c>
      <c r="Q11" s="36">
        <v>10.56</v>
      </c>
      <c r="R11" s="38">
        <v>0</v>
      </c>
      <c r="S11" s="38">
        <v>0</v>
      </c>
      <c r="T11" s="37">
        <f>SUMPRODUCT(LTA!J11:AN11,LTA!J$101:AN$101,LTA!J$104:AN$104)</f>
        <v>8.33</v>
      </c>
      <c r="U11" s="37">
        <f>SUMPRODUCT(LTA!J11:AN11,LTA!J$102:AN$102,LTA!J$104:AN$104)</f>
        <v>56.79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-293</v>
      </c>
      <c r="AA11" s="75">
        <f>STOA!I11</f>
        <v>0</v>
      </c>
      <c r="AB11" s="75">
        <f>-STOA!O11</f>
        <v>-75.489999999999995</v>
      </c>
      <c r="AC11">
        <f t="shared" si="0"/>
        <v>9.2152716488154329</v>
      </c>
      <c r="AD11">
        <f t="shared" si="1"/>
        <v>347.73934010964427</v>
      </c>
      <c r="AE11">
        <f>'IDT-1'!C11</f>
        <v>0</v>
      </c>
      <c r="AF11" s="24"/>
      <c r="AG11">
        <f t="shared" si="2"/>
        <v>347.73934010964427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</row>
    <row r="12" spans="1:46">
      <c r="A12" t="s">
        <v>54</v>
      </c>
      <c r="D12">
        <f>TWEPL!Q12</f>
        <v>5.0159500000000001</v>
      </c>
      <c r="E12">
        <f>GT_NG!Q12</f>
        <v>0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45</v>
      </c>
      <c r="J12">
        <f>Bawana_RLNG!Q12</f>
        <v>0</v>
      </c>
      <c r="K12">
        <f>Bawana_Spot!Q12</f>
        <v>4.169999999999999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562.94059117856966</v>
      </c>
      <c r="P12" s="36">
        <v>32.638070579890055</v>
      </c>
      <c r="Q12" s="36">
        <v>10.56</v>
      </c>
      <c r="R12" s="38">
        <v>0</v>
      </c>
      <c r="S12" s="38">
        <v>0</v>
      </c>
      <c r="T12" s="37">
        <f>SUMPRODUCT(LTA!J12:AN12,LTA!J$101:AN$101,LTA!J$104:AN$104)</f>
        <v>8.33</v>
      </c>
      <c r="U12" s="37">
        <f>SUMPRODUCT(LTA!J12:AN12,LTA!J$102:AN$102,LTA!J$104:AN$104)</f>
        <v>56.79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-303</v>
      </c>
      <c r="AA12" s="75">
        <f>STOA!I12</f>
        <v>0</v>
      </c>
      <c r="AB12" s="75">
        <f>-STOA!O12</f>
        <v>-75.489999999999995</v>
      </c>
      <c r="AC12">
        <f t="shared" si="0"/>
        <v>9.2999832260643238</v>
      </c>
      <c r="AD12">
        <f t="shared" si="1"/>
        <v>337.65462853239535</v>
      </c>
      <c r="AE12">
        <f>'IDT-1'!C12</f>
        <v>0</v>
      </c>
      <c r="AF12" s="24"/>
      <c r="AG12">
        <f t="shared" si="2"/>
        <v>337.65462853239535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</row>
    <row r="13" spans="1:46">
      <c r="A13" t="s">
        <v>55</v>
      </c>
      <c r="D13">
        <f>TWEPL!Q13</f>
        <v>5.0159500000000001</v>
      </c>
      <c r="E13">
        <f>GT_NG!Q13</f>
        <v>0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45</v>
      </c>
      <c r="J13">
        <f>Bawana_RLNG!Q13</f>
        <v>0</v>
      </c>
      <c r="K13">
        <f>Bawana_Spot!Q13</f>
        <v>4.169999999999999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564.65858734184906</v>
      </c>
      <c r="P13" s="36">
        <v>32.638070579890055</v>
      </c>
      <c r="Q13" s="36">
        <v>10.56</v>
      </c>
      <c r="R13" s="38">
        <v>0</v>
      </c>
      <c r="S13" s="38">
        <v>0</v>
      </c>
      <c r="T13" s="37">
        <f>SUMPRODUCT(LTA!J13:AN13,LTA!J$101:AN$101,LTA!J$104:AN$104)</f>
        <v>8.33</v>
      </c>
      <c r="U13" s="37">
        <f>SUMPRODUCT(LTA!J13:AN13,LTA!J$102:AN$102,LTA!J$104:AN$104)</f>
        <v>56.79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-297</v>
      </c>
      <c r="AA13" s="75">
        <f>STOA!I13</f>
        <v>0</v>
      </c>
      <c r="AB13" s="75">
        <f>-STOA!O13</f>
        <v>-75.489999999999995</v>
      </c>
      <c r="AC13">
        <f t="shared" si="0"/>
        <v>9.2635874474865361</v>
      </c>
      <c r="AD13">
        <f t="shared" si="1"/>
        <v>345.40902047425254</v>
      </c>
      <c r="AE13">
        <f>'IDT-1'!C13</f>
        <v>0</v>
      </c>
      <c r="AF13" s="24"/>
      <c r="AG13">
        <f t="shared" si="2"/>
        <v>345.40902047425254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</row>
    <row r="14" spans="1:46">
      <c r="A14" t="s">
        <v>56</v>
      </c>
      <c r="D14">
        <f>TWEPL!Q14</f>
        <v>5.0159500000000001</v>
      </c>
      <c r="E14">
        <f>GT_NG!Q14</f>
        <v>0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45</v>
      </c>
      <c r="J14">
        <f>Bawana_RLNG!Q14</f>
        <v>0</v>
      </c>
      <c r="K14">
        <f>Bawana_Spot!Q14</f>
        <v>4.169999999999999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564.65858734184906</v>
      </c>
      <c r="P14" s="36">
        <v>32.638070579890055</v>
      </c>
      <c r="Q14" s="36">
        <v>10.56</v>
      </c>
      <c r="R14" s="38">
        <v>0</v>
      </c>
      <c r="S14" s="38">
        <v>0</v>
      </c>
      <c r="T14" s="37">
        <f>SUMPRODUCT(LTA!J14:AN14,LTA!J$101:AN$101,LTA!J$104:AN$104)</f>
        <v>8.33</v>
      </c>
      <c r="U14" s="37">
        <f>SUMPRODUCT(LTA!J14:AN14,LTA!J$102:AN$102,LTA!J$104:AN$104)</f>
        <v>56.79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-307</v>
      </c>
      <c r="AA14" s="75">
        <f>STOA!I14</f>
        <v>0</v>
      </c>
      <c r="AB14" s="75">
        <f>-STOA!O14</f>
        <v>-75.489999999999995</v>
      </c>
      <c r="AC14">
        <f t="shared" si="0"/>
        <v>9.348299024735427</v>
      </c>
      <c r="AD14">
        <f t="shared" si="1"/>
        <v>335.32430889700368</v>
      </c>
      <c r="AE14">
        <f>'IDT-1'!C14</f>
        <v>0</v>
      </c>
      <c r="AF14" s="24"/>
      <c r="AG14">
        <f t="shared" si="2"/>
        <v>335.32430889700368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</row>
    <row r="15" spans="1:46">
      <c r="A15" t="s">
        <v>57</v>
      </c>
      <c r="D15">
        <f>TWEPL!Q15</f>
        <v>5.0159500000000001</v>
      </c>
      <c r="E15">
        <f>GT_NG!Q15</f>
        <v>0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45</v>
      </c>
      <c r="J15">
        <f>Bawana_RLNG!Q15</f>
        <v>0</v>
      </c>
      <c r="K15">
        <f>Bawana_Spot!Q15</f>
        <v>4.169999999999999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564.65150636370447</v>
      </c>
      <c r="P15" s="36">
        <v>32.64</v>
      </c>
      <c r="Q15" s="36">
        <v>10.56</v>
      </c>
      <c r="R15" s="38">
        <v>0</v>
      </c>
      <c r="S15" s="38">
        <v>0</v>
      </c>
      <c r="T15" s="37">
        <f>SUMPRODUCT(LTA!J15:AN15,LTA!J$101:AN$101,LTA!J$104:AN$104)</f>
        <v>8.33</v>
      </c>
      <c r="U15" s="37">
        <f>SUMPRODUCT(LTA!J15:AN15,LTA!J$102:AN$102,LTA!J$104:AN$104)</f>
        <v>56.79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-317</v>
      </c>
      <c r="AA15" s="75">
        <f>STOA!I15</f>
        <v>0</v>
      </c>
      <c r="AB15" s="75">
        <f>-STOA!O15</f>
        <v>-75.489999999999995</v>
      </c>
      <c r="AC15">
        <f t="shared" si="0"/>
        <v>9.5685058524950506</v>
      </c>
      <c r="AD15">
        <f t="shared" si="1"/>
        <v>309.09895051120941</v>
      </c>
      <c r="AE15">
        <f>'IDT-1'!C15</f>
        <v>0</v>
      </c>
      <c r="AF15" s="24"/>
      <c r="AG15">
        <f t="shared" si="2"/>
        <v>309.09895051120941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-16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</row>
    <row r="16" spans="1:46">
      <c r="A16" t="s">
        <v>58</v>
      </c>
      <c r="D16">
        <f>TWEPL!Q16</f>
        <v>5.0159500000000001</v>
      </c>
      <c r="E16">
        <f>GT_NG!Q16</f>
        <v>0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45</v>
      </c>
      <c r="J16">
        <f>Bawana_RLNG!Q16</f>
        <v>0</v>
      </c>
      <c r="K16">
        <f>Bawana_Spot!Q16</f>
        <v>4.169999999999999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564.65150636370447</v>
      </c>
      <c r="P16" s="36">
        <v>32.64</v>
      </c>
      <c r="Q16" s="36">
        <v>10.56</v>
      </c>
      <c r="R16" s="38">
        <v>0</v>
      </c>
      <c r="S16" s="38">
        <v>0</v>
      </c>
      <c r="T16" s="37">
        <f>SUMPRODUCT(LTA!J16:AN16,LTA!J$101:AN$101,LTA!J$104:AN$104)</f>
        <v>8.33</v>
      </c>
      <c r="U16" s="37">
        <f>SUMPRODUCT(LTA!J16:AN16,LTA!J$102:AN$102,LTA!J$104:AN$104)</f>
        <v>56.79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-322</v>
      </c>
      <c r="AA16" s="75">
        <f>STOA!I16</f>
        <v>0</v>
      </c>
      <c r="AB16" s="75">
        <f>-STOA!O16</f>
        <v>-75.489999999999995</v>
      </c>
      <c r="AC16">
        <f t="shared" si="0"/>
        <v>9.5939193256697184</v>
      </c>
      <c r="AD16">
        <f t="shared" si="1"/>
        <v>306.07353703803471</v>
      </c>
      <c r="AE16">
        <f>'IDT-1'!C16</f>
        <v>0</v>
      </c>
      <c r="AF16" s="24"/>
      <c r="AG16">
        <f t="shared" si="2"/>
        <v>306.07353703803471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-14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</row>
    <row r="17" spans="1:46">
      <c r="A17" t="s">
        <v>59</v>
      </c>
      <c r="D17">
        <f>TWEPL!Q17</f>
        <v>5.0159500000000001</v>
      </c>
      <c r="E17">
        <f>GT_NG!Q17</f>
        <v>0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45</v>
      </c>
      <c r="J17">
        <f>Bawana_RLNG!Q17</f>
        <v>0</v>
      </c>
      <c r="K17">
        <f>Bawana_Spot!Q17</f>
        <v>4.169999999999999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564.65150636370447</v>
      </c>
      <c r="P17" s="36">
        <v>32.64</v>
      </c>
      <c r="Q17" s="36">
        <v>10.56</v>
      </c>
      <c r="R17" s="38">
        <v>0</v>
      </c>
      <c r="S17" s="38">
        <v>0</v>
      </c>
      <c r="T17" s="37">
        <f>SUMPRODUCT(LTA!J17:AN17,LTA!J$101:AN$101,LTA!J$104:AN$104)</f>
        <v>8.33</v>
      </c>
      <c r="U17" s="37">
        <f>SUMPRODUCT(LTA!J17:AN17,LTA!J$102:AN$102,LTA!J$104:AN$104)</f>
        <v>56.79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-322</v>
      </c>
      <c r="AA17" s="75">
        <f>STOA!I17</f>
        <v>0</v>
      </c>
      <c r="AB17" s="75">
        <f>-STOA!O17</f>
        <v>-75.489999999999995</v>
      </c>
      <c r="AC17">
        <f t="shared" si="0"/>
        <v>9.6023904833946077</v>
      </c>
      <c r="AD17">
        <f t="shared" si="1"/>
        <v>305.06506588030982</v>
      </c>
      <c r="AE17">
        <f>'IDT-1'!C17</f>
        <v>0</v>
      </c>
      <c r="AF17" s="24"/>
      <c r="AG17">
        <f t="shared" si="2"/>
        <v>305.06506588030982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-15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</row>
    <row r="18" spans="1:46">
      <c r="A18" t="s">
        <v>60</v>
      </c>
      <c r="D18">
        <f>TWEPL!Q18</f>
        <v>5.0159500000000001</v>
      </c>
      <c r="E18">
        <f>GT_NG!Q18</f>
        <v>0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45</v>
      </c>
      <c r="J18">
        <f>Bawana_RLNG!Q18</f>
        <v>0</v>
      </c>
      <c r="K18">
        <f>Bawana_Spot!Q18</f>
        <v>4.169999999999999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564.65150636370447</v>
      </c>
      <c r="P18" s="36">
        <v>32.64</v>
      </c>
      <c r="Q18" s="36">
        <v>10.56</v>
      </c>
      <c r="R18" s="38">
        <v>0</v>
      </c>
      <c r="S18" s="38">
        <v>0</v>
      </c>
      <c r="T18" s="37">
        <f>SUMPRODUCT(LTA!J18:AN18,LTA!J$101:AN$101,LTA!J$104:AN$104)</f>
        <v>8.33</v>
      </c>
      <c r="U18" s="37">
        <f>SUMPRODUCT(LTA!J18:AN18,LTA!J$102:AN$102,LTA!J$104:AN$104)</f>
        <v>56.79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-322</v>
      </c>
      <c r="AA18" s="75">
        <f>STOA!I18</f>
        <v>0</v>
      </c>
      <c r="AB18" s="75">
        <f>-STOA!O18</f>
        <v>-75.489999999999995</v>
      </c>
      <c r="AC18">
        <f t="shared" si="0"/>
        <v>9.6193327988443862</v>
      </c>
      <c r="AD18">
        <f t="shared" si="1"/>
        <v>303.04812356486008</v>
      </c>
      <c r="AE18">
        <f>'IDT-1'!C18</f>
        <v>0</v>
      </c>
      <c r="AF18" s="24"/>
      <c r="AG18">
        <f t="shared" si="2"/>
        <v>303.04812356486008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-17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</row>
    <row r="19" spans="1:46">
      <c r="A19" t="s">
        <v>61</v>
      </c>
      <c r="D19">
        <f>TWEPL!Q19</f>
        <v>5.0159500000000001</v>
      </c>
      <c r="E19">
        <f>GT_NG!Q19</f>
        <v>0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45</v>
      </c>
      <c r="J19">
        <f>Bawana_RLNG!Q19</f>
        <v>0</v>
      </c>
      <c r="K19">
        <f>Bawana_Spot!Q19</f>
        <v>4.169999999999999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562.94107857198162</v>
      </c>
      <c r="P19" s="36">
        <v>32.637806304187109</v>
      </c>
      <c r="Q19" s="36">
        <v>10.56</v>
      </c>
      <c r="R19" s="38">
        <v>0</v>
      </c>
      <c r="S19" s="38">
        <v>0</v>
      </c>
      <c r="T19" s="37">
        <f>SUMPRODUCT(LTA!J19:AN19,LTA!J$101:AN$101,LTA!J$104:AN$104)</f>
        <v>8.33</v>
      </c>
      <c r="U19" s="37">
        <f>SUMPRODUCT(LTA!J19:AN19,LTA!J$102:AN$102,LTA!J$104:AN$104)</f>
        <v>56.79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-322</v>
      </c>
      <c r="AA19" s="75">
        <f>STOA!I19</f>
        <v>0</v>
      </c>
      <c r="AB19" s="75">
        <f>-STOA!O19</f>
        <v>-75.489999999999995</v>
      </c>
      <c r="AC19">
        <f t="shared" si="0"/>
        <v>9.5117640433753063</v>
      </c>
      <c r="AD19">
        <f t="shared" si="1"/>
        <v>312.44307083279347</v>
      </c>
      <c r="AE19">
        <f>'IDT-1'!C19</f>
        <v>0</v>
      </c>
      <c r="AF19" s="24"/>
      <c r="AG19">
        <f t="shared" si="2"/>
        <v>312.44307083279347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-6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</row>
    <row r="20" spans="1:46">
      <c r="A20" t="s">
        <v>62</v>
      </c>
      <c r="D20">
        <f>TWEPL!Q20</f>
        <v>5.0159500000000001</v>
      </c>
      <c r="E20">
        <f>GT_NG!Q20</f>
        <v>0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45</v>
      </c>
      <c r="J20">
        <f>Bawana_RLNG!Q20</f>
        <v>0</v>
      </c>
      <c r="K20">
        <f>Bawana_Spot!Q20</f>
        <v>4.169999999999999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562.94107857198162</v>
      </c>
      <c r="P20" s="36">
        <v>32.638070579890055</v>
      </c>
      <c r="Q20" s="36">
        <v>10.56</v>
      </c>
      <c r="R20" s="38">
        <v>0</v>
      </c>
      <c r="S20" s="38">
        <v>0</v>
      </c>
      <c r="T20" s="37">
        <f>SUMPRODUCT(LTA!J20:AN20,LTA!J$101:AN$101,LTA!J$104:AN$104)</f>
        <v>8.33</v>
      </c>
      <c r="U20" s="37">
        <f>SUMPRODUCT(LTA!J20:AN20,LTA!J$102:AN$102,LTA!J$104:AN$104)</f>
        <v>56.79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-333</v>
      </c>
      <c r="AA20" s="75">
        <f>STOA!I20</f>
        <v>0</v>
      </c>
      <c r="AB20" s="75">
        <f>-STOA!O20</f>
        <v>-75.489999999999995</v>
      </c>
      <c r="AC20">
        <f t="shared" si="0"/>
        <v>9.6186340519156577</v>
      </c>
      <c r="AD20">
        <f t="shared" si="1"/>
        <v>315.01646509995601</v>
      </c>
      <c r="AE20">
        <f>'IDT-1'!C20</f>
        <v>0</v>
      </c>
      <c r="AF20" s="24"/>
      <c r="AG20">
        <f t="shared" si="2"/>
        <v>315.01646509995601</v>
      </c>
      <c r="AI20" s="34">
        <f>PXIL!I20</f>
        <v>0</v>
      </c>
      <c r="AJ20" s="34">
        <f>PXIL!O20</f>
        <v>0</v>
      </c>
      <c r="AK20" s="34">
        <f>RTM_IEX!I20</f>
        <v>7.68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</row>
    <row r="21" spans="1:46">
      <c r="A21" t="s">
        <v>63</v>
      </c>
      <c r="D21">
        <f>TWEPL!Q21</f>
        <v>5.0159500000000001</v>
      </c>
      <c r="E21">
        <f>GT_NG!Q21</f>
        <v>0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45</v>
      </c>
      <c r="J21">
        <f>Bawana_RLNG!Q21</f>
        <v>0</v>
      </c>
      <c r="K21">
        <f>Bawana_Spot!Q21</f>
        <v>4.169999999999999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562.94107857198162</v>
      </c>
      <c r="P21" s="36">
        <v>32.638070579890055</v>
      </c>
      <c r="Q21" s="36">
        <v>10.56</v>
      </c>
      <c r="R21" s="38">
        <v>0</v>
      </c>
      <c r="S21" s="38">
        <v>0</v>
      </c>
      <c r="T21" s="37">
        <f>SUMPRODUCT(LTA!J21:AN21,LTA!J$101:AN$101,LTA!J$104:AN$104)</f>
        <v>8.33</v>
      </c>
      <c r="U21" s="37">
        <f>SUMPRODUCT(LTA!J21:AN21,LTA!J$102:AN$102,LTA!J$104:AN$104)</f>
        <v>56.79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-333</v>
      </c>
      <c r="AA21" s="75">
        <f>STOA!I21</f>
        <v>0</v>
      </c>
      <c r="AB21" s="75">
        <f>-STOA!O21</f>
        <v>-75.489999999999995</v>
      </c>
      <c r="AC21">
        <f t="shared" si="0"/>
        <v>9.7073380519156576</v>
      </c>
      <c r="AD21">
        <f t="shared" si="1"/>
        <v>325.487761099956</v>
      </c>
      <c r="AE21">
        <f>'IDT-1'!C21</f>
        <v>0</v>
      </c>
      <c r="AF21" s="24"/>
      <c r="AG21">
        <f t="shared" si="2"/>
        <v>325.487761099956</v>
      </c>
      <c r="AI21" s="34">
        <f>PXIL!I21</f>
        <v>0</v>
      </c>
      <c r="AJ21" s="34">
        <f>PXIL!O21</f>
        <v>0</v>
      </c>
      <c r="AK21" s="34">
        <f>RTM_IEX!I21</f>
        <v>18.239999999999998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</row>
    <row r="22" spans="1:46">
      <c r="A22" t="s">
        <v>64</v>
      </c>
      <c r="D22">
        <f>TWEPL!Q22</f>
        <v>5.0159500000000001</v>
      </c>
      <c r="E22">
        <f>GT_NG!Q22</f>
        <v>0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45</v>
      </c>
      <c r="J22">
        <f>Bawana_RLNG!Q22</f>
        <v>0</v>
      </c>
      <c r="K22">
        <f>Bawana_Spot!Q22</f>
        <v>4.169999999999999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561.76231591682529</v>
      </c>
      <c r="P22" s="36">
        <v>32.638070579890055</v>
      </c>
      <c r="Q22" s="36">
        <v>10.56</v>
      </c>
      <c r="R22" s="38">
        <v>0</v>
      </c>
      <c r="S22" s="38">
        <v>0</v>
      </c>
      <c r="T22" s="37">
        <f>SUMPRODUCT(LTA!J22:AN22,LTA!J$101:AN$101,LTA!J$104:AN$104)</f>
        <v>8.33</v>
      </c>
      <c r="U22" s="37">
        <f>SUMPRODUCT(LTA!J22:AN22,LTA!J$102:AN$102,LTA!J$104:AN$104)</f>
        <v>56.79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-323</v>
      </c>
      <c r="AA22" s="75">
        <f>STOA!I22</f>
        <v>0</v>
      </c>
      <c r="AB22" s="75">
        <f>-STOA!O22</f>
        <v>-75.489999999999995</v>
      </c>
      <c r="AC22">
        <f t="shared" si="0"/>
        <v>9.612640868363453</v>
      </c>
      <c r="AD22">
        <f t="shared" si="1"/>
        <v>334.39369562835191</v>
      </c>
      <c r="AE22">
        <f>'IDT-1'!C22</f>
        <v>0</v>
      </c>
      <c r="AF22" s="24"/>
      <c r="AG22">
        <f t="shared" si="2"/>
        <v>334.39369562835191</v>
      </c>
      <c r="AI22" s="34">
        <f>PXIL!I22</f>
        <v>0</v>
      </c>
      <c r="AJ22" s="34">
        <f>PXIL!O22</f>
        <v>0</v>
      </c>
      <c r="AK22" s="34">
        <f>RTM_IEX!I22</f>
        <v>18.23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</row>
    <row r="23" spans="1:46">
      <c r="A23" t="s">
        <v>65</v>
      </c>
      <c r="D23">
        <f>TWEPL!Q23</f>
        <v>5.0159500000000001</v>
      </c>
      <c r="E23">
        <f>GT_NG!Q23</f>
        <v>0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45</v>
      </c>
      <c r="J23">
        <f>Bawana_RLNG!Q23</f>
        <v>0</v>
      </c>
      <c r="K23">
        <f>Bawana_Spot!Q23</f>
        <v>4.169999999999999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577.9244827172347</v>
      </c>
      <c r="P23" s="36">
        <v>32.638070579890055</v>
      </c>
      <c r="Q23" s="36">
        <v>10.56</v>
      </c>
      <c r="R23" s="38">
        <v>0</v>
      </c>
      <c r="S23" s="38">
        <v>0</v>
      </c>
      <c r="T23" s="37">
        <f>SUMPRODUCT(LTA!J23:AN23,LTA!J$101:AN$101,LTA!J$104:AN$104)</f>
        <v>8.33</v>
      </c>
      <c r="U23" s="37">
        <f>SUMPRODUCT(LTA!J23:AN23,LTA!J$102:AN$102,LTA!J$104:AN$104)</f>
        <v>56.79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-303</v>
      </c>
      <c r="AA23" s="75">
        <f>STOA!I23</f>
        <v>0</v>
      </c>
      <c r="AB23" s="75">
        <f>-STOA!O23</f>
        <v>-75.489999999999995</v>
      </c>
      <c r="AC23">
        <f t="shared" si="0"/>
        <v>9.5306799149891095</v>
      </c>
      <c r="AD23">
        <f t="shared" si="1"/>
        <v>364.88782338213565</v>
      </c>
      <c r="AE23">
        <f>'IDT-1'!C23</f>
        <v>0</v>
      </c>
      <c r="AF23" s="24"/>
      <c r="AG23">
        <f t="shared" si="2"/>
        <v>364.88782338213565</v>
      </c>
      <c r="AI23" s="34">
        <f>PXIL!I23</f>
        <v>0</v>
      </c>
      <c r="AJ23" s="34">
        <f>PXIL!O23</f>
        <v>0</v>
      </c>
      <c r="AK23" s="34">
        <f>RTM_IEX!I23</f>
        <v>12.48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</row>
    <row r="24" spans="1:46">
      <c r="A24" t="s">
        <v>66</v>
      </c>
      <c r="D24">
        <f>TWEPL!Q24</f>
        <v>5.0159500000000001</v>
      </c>
      <c r="E24">
        <f>GT_NG!Q24</f>
        <v>0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45</v>
      </c>
      <c r="J24">
        <f>Bawana_RLNG!Q24</f>
        <v>0</v>
      </c>
      <c r="K24">
        <f>Bawana_Spot!Q24</f>
        <v>4.169999999999999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580.51215012215664</v>
      </c>
      <c r="P24" s="36">
        <v>32.638070579890055</v>
      </c>
      <c r="Q24" s="36">
        <v>10.56</v>
      </c>
      <c r="R24" s="38">
        <v>0</v>
      </c>
      <c r="S24" s="38">
        <v>0</v>
      </c>
      <c r="T24" s="37">
        <f>SUMPRODUCT(LTA!J24:AN24,LTA!J$101:AN$101,LTA!J$104:AN$104)</f>
        <v>8.33</v>
      </c>
      <c r="U24" s="37">
        <f>SUMPRODUCT(LTA!J24:AN24,LTA!J$102:AN$102,LTA!J$104:AN$104)</f>
        <v>56.79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-278</v>
      </c>
      <c r="AA24" s="75">
        <f>STOA!I24</f>
        <v>0</v>
      </c>
      <c r="AB24" s="75">
        <f>-STOA!O24</f>
        <v>-75.489999999999995</v>
      </c>
      <c r="AC24">
        <f t="shared" si="0"/>
        <v>9.3205169553171192</v>
      </c>
      <c r="AD24">
        <f t="shared" si="1"/>
        <v>370.20565374672952</v>
      </c>
      <c r="AE24">
        <f>'IDT-1'!C24</f>
        <v>0</v>
      </c>
      <c r="AF24" s="24"/>
      <c r="AG24">
        <f t="shared" si="2"/>
        <v>370.20565374672952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-10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</row>
    <row r="25" spans="1:46">
      <c r="A25" t="s">
        <v>67</v>
      </c>
      <c r="D25">
        <f>TWEPL!Q25</f>
        <v>5.0159500000000001</v>
      </c>
      <c r="E25">
        <f>GT_NG!Q25</f>
        <v>0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45</v>
      </c>
      <c r="J25">
        <f>Bawana_RLNG!Q25</f>
        <v>0</v>
      </c>
      <c r="K25">
        <f>Bawana_Spot!Q25</f>
        <v>4.169999999999999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612.54405305026387</v>
      </c>
      <c r="P25" s="36">
        <v>32.64</v>
      </c>
      <c r="Q25" s="36">
        <v>10.56</v>
      </c>
      <c r="R25" s="38">
        <v>0</v>
      </c>
      <c r="S25" s="38">
        <v>0</v>
      </c>
      <c r="T25" s="37">
        <f>SUMPRODUCT(LTA!J25:AN25,LTA!J$101:AN$101,LTA!J$104:AN$104)</f>
        <v>8.33</v>
      </c>
      <c r="U25" s="37">
        <f>SUMPRODUCT(LTA!J25:AN25,LTA!J$102:AN$102,LTA!J$104:AN$104)</f>
        <v>56.79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-289</v>
      </c>
      <c r="AA25" s="75">
        <f>STOA!I25</f>
        <v>0</v>
      </c>
      <c r="AB25" s="75">
        <f>-STOA!O25</f>
        <v>-75.489999999999995</v>
      </c>
      <c r="AC25">
        <f t="shared" si="0"/>
        <v>9.6787123047670338</v>
      </c>
      <c r="AD25">
        <f t="shared" si="1"/>
        <v>410.48129074549684</v>
      </c>
      <c r="AE25">
        <f>'IDT-1'!C25</f>
        <v>0</v>
      </c>
      <c r="AF25" s="24"/>
      <c r="AG25">
        <f t="shared" si="2"/>
        <v>410.48129074549684</v>
      </c>
      <c r="AI25" s="34">
        <f>PXIL!I25</f>
        <v>0</v>
      </c>
      <c r="AJ25" s="34">
        <f>PXIL!O25</f>
        <v>0</v>
      </c>
      <c r="AK25" s="34">
        <f>RTM_IEX!I25</f>
        <v>9.6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</row>
    <row r="26" spans="1:46">
      <c r="A26" t="s">
        <v>68</v>
      </c>
      <c r="D26">
        <f>TWEPL!Q26</f>
        <v>5.0159500000000001</v>
      </c>
      <c r="E26">
        <f>GT_NG!Q26</f>
        <v>0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45</v>
      </c>
      <c r="J26">
        <f>Bawana_RLNG!Q26</f>
        <v>0</v>
      </c>
      <c r="K26">
        <f>Bawana_Spot!Q26</f>
        <v>4.169999999999999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635.45239791979043</v>
      </c>
      <c r="P26" s="36">
        <v>67.849999999999994</v>
      </c>
      <c r="Q26" s="36">
        <v>10.56</v>
      </c>
      <c r="R26" s="38">
        <v>0</v>
      </c>
      <c r="S26" s="38">
        <v>0</v>
      </c>
      <c r="T26" s="37">
        <f>SUMPRODUCT(LTA!J26:AN26,LTA!J$101:AN$101,LTA!J$104:AN$104)</f>
        <v>8.33</v>
      </c>
      <c r="U26" s="37">
        <f>SUMPRODUCT(LTA!J26:AN26,LTA!J$102:AN$102,LTA!J$104:AN$104)</f>
        <v>56.79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-321</v>
      </c>
      <c r="AA26" s="75">
        <f>STOA!I26</f>
        <v>0</v>
      </c>
      <c r="AB26" s="75">
        <f>-STOA!O26</f>
        <v>-75.489999999999995</v>
      </c>
      <c r="AC26">
        <f t="shared" si="0"/>
        <v>10.478303448867507</v>
      </c>
      <c r="AD26">
        <f t="shared" si="1"/>
        <v>440.60004447092291</v>
      </c>
      <c r="AE26">
        <f>'IDT-1'!C26</f>
        <v>0</v>
      </c>
      <c r="AF26" s="24"/>
      <c r="AG26">
        <f t="shared" si="2"/>
        <v>440.60004447092291</v>
      </c>
      <c r="AI26" s="34">
        <f>PXIL!I26</f>
        <v>0</v>
      </c>
      <c r="AJ26" s="34">
        <f>PXIL!O26</f>
        <v>0</v>
      </c>
      <c r="AK26" s="34">
        <f>RTM_IEX!I26</f>
        <v>14.4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</row>
    <row r="27" spans="1:46">
      <c r="A27" t="s">
        <v>69</v>
      </c>
      <c r="D27">
        <f>TWEPL!Q27</f>
        <v>5.0159500000000001</v>
      </c>
      <c r="E27">
        <f>GT_NG!Q27</f>
        <v>0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55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684.67962465770518</v>
      </c>
      <c r="P27" s="36">
        <v>67.849999999999994</v>
      </c>
      <c r="Q27" s="36">
        <v>21.99</v>
      </c>
      <c r="R27" s="38">
        <v>0</v>
      </c>
      <c r="S27" s="38">
        <v>0</v>
      </c>
      <c r="T27" s="37">
        <f>SUMPRODUCT(LTA!J27:AN27,LTA!J$101:AN$101,LTA!J$104:AN$104)</f>
        <v>8.33</v>
      </c>
      <c r="U27" s="37">
        <f>SUMPRODUCT(LTA!J27:AN27,LTA!J$102:AN$102,LTA!J$104:AN$104)</f>
        <v>104.54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-335</v>
      </c>
      <c r="AA27" s="75">
        <f>STOA!I27</f>
        <v>0</v>
      </c>
      <c r="AB27" s="75">
        <f>-STOA!O27</f>
        <v>-150</v>
      </c>
      <c r="AC27">
        <f t="shared" si="0"/>
        <v>12.06671832369592</v>
      </c>
      <c r="AD27">
        <f t="shared" si="1"/>
        <v>450.33885633400928</v>
      </c>
      <c r="AE27">
        <f>'IDT-1'!C27</f>
        <v>0</v>
      </c>
      <c r="AF27" s="24"/>
      <c r="AG27">
        <f t="shared" si="2"/>
        <v>450.33885633400928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</row>
    <row r="28" spans="1:46">
      <c r="A28" t="s">
        <v>70</v>
      </c>
      <c r="D28">
        <f>TWEPL!Q28</f>
        <v>5.0159500000000001</v>
      </c>
      <c r="E28">
        <f>GT_NG!Q28</f>
        <v>0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55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705.6797306854611</v>
      </c>
      <c r="P28" s="36">
        <v>67.849999999999994</v>
      </c>
      <c r="Q28" s="36">
        <v>21.99</v>
      </c>
      <c r="R28" s="38">
        <v>0</v>
      </c>
      <c r="S28" s="38">
        <v>0</v>
      </c>
      <c r="T28" s="37">
        <f>SUMPRODUCT(LTA!J28:AN28,LTA!J$101:AN$101,LTA!J$104:AN$104)</f>
        <v>8.33</v>
      </c>
      <c r="U28" s="37">
        <f>SUMPRODUCT(LTA!J28:AN28,LTA!J$102:AN$102,LTA!J$104:AN$104)</f>
        <v>104.54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-305</v>
      </c>
      <c r="AA28" s="75">
        <f>STOA!I28</f>
        <v>0</v>
      </c>
      <c r="AB28" s="75">
        <f>-STOA!O28</f>
        <v>-150</v>
      </c>
      <c r="AC28">
        <f t="shared" si="0"/>
        <v>11.988984482582399</v>
      </c>
      <c r="AD28">
        <f t="shared" si="1"/>
        <v>501.41669620287871</v>
      </c>
      <c r="AE28">
        <f>'IDT-1'!C28</f>
        <v>0</v>
      </c>
      <c r="AF28" s="24"/>
      <c r="AG28">
        <f t="shared" si="2"/>
        <v>501.41669620287871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</row>
    <row r="29" spans="1:46">
      <c r="A29" t="s">
        <v>71</v>
      </c>
      <c r="D29">
        <f>TWEPL!Q29</f>
        <v>5.0159500000000001</v>
      </c>
      <c r="E29">
        <f>GT_NG!Q29</f>
        <v>0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55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718.81608343195478</v>
      </c>
      <c r="P29" s="36">
        <v>67.849999999999994</v>
      </c>
      <c r="Q29" s="36">
        <v>21.99</v>
      </c>
      <c r="R29" s="38">
        <v>0</v>
      </c>
      <c r="S29" s="38">
        <v>0</v>
      </c>
      <c r="T29" s="37">
        <f>SUMPRODUCT(LTA!J29:AN29,LTA!J$101:AN$101,LTA!J$104:AN$104)</f>
        <v>8.33</v>
      </c>
      <c r="U29" s="37">
        <f>SUMPRODUCT(LTA!J29:AN29,LTA!J$102:AN$102,LTA!J$104:AN$104)</f>
        <v>104.54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-280</v>
      </c>
      <c r="AA29" s="75">
        <f>STOA!I29</f>
        <v>0</v>
      </c>
      <c r="AB29" s="75">
        <f>-STOA!O29</f>
        <v>-150</v>
      </c>
      <c r="AC29">
        <f t="shared" si="0"/>
        <v>11.88755090253072</v>
      </c>
      <c r="AD29">
        <f t="shared" si="1"/>
        <v>539.65448252942406</v>
      </c>
      <c r="AE29">
        <f>'IDT-1'!C29</f>
        <v>0</v>
      </c>
      <c r="AF29" s="24"/>
      <c r="AG29">
        <f t="shared" si="2"/>
        <v>539.65448252942406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</row>
    <row r="30" spans="1:46">
      <c r="A30" t="s">
        <v>72</v>
      </c>
      <c r="D30">
        <f>TWEPL!Q30</f>
        <v>5.0159500000000001</v>
      </c>
      <c r="E30">
        <f>GT_NG!Q30</f>
        <v>0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737.88875882555931</v>
      </c>
      <c r="P30" s="36">
        <v>67.849999999999994</v>
      </c>
      <c r="Q30" s="36">
        <v>21.99</v>
      </c>
      <c r="R30" s="38">
        <v>0.94</v>
      </c>
      <c r="S30" s="38">
        <v>0</v>
      </c>
      <c r="T30" s="37">
        <f>SUMPRODUCT(LTA!J30:AN30,LTA!J$101:AN$101,LTA!J$104:AN$104)</f>
        <v>8.33</v>
      </c>
      <c r="U30" s="37">
        <f>SUMPRODUCT(LTA!J30:AN30,LTA!J$102:AN$102,LTA!J$104:AN$104)</f>
        <v>104.54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-265</v>
      </c>
      <c r="AA30" s="75">
        <f>STOA!I30</f>
        <v>0</v>
      </c>
      <c r="AB30" s="75">
        <f>-STOA!O30</f>
        <v>-150</v>
      </c>
      <c r="AC30">
        <f t="shared" si="0"/>
        <v>11.92859000996366</v>
      </c>
      <c r="AD30">
        <f t="shared" si="1"/>
        <v>574.62611881559576</v>
      </c>
      <c r="AE30">
        <f>'IDT-1'!C30</f>
        <v>0</v>
      </c>
      <c r="AF30" s="24"/>
      <c r="AG30">
        <f t="shared" si="2"/>
        <v>574.62611881559576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</row>
    <row r="31" spans="1:46">
      <c r="A31" t="s">
        <v>73</v>
      </c>
      <c r="D31">
        <f>TWEPL!Q31</f>
        <v>5.0159500000000001</v>
      </c>
      <c r="E31">
        <f>GT_NG!Q31</f>
        <v>0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739.83842698436081</v>
      </c>
      <c r="P31" s="36">
        <v>67.849999999999994</v>
      </c>
      <c r="Q31" s="36">
        <v>21.99</v>
      </c>
      <c r="R31" s="38">
        <v>4.25</v>
      </c>
      <c r="S31" s="38">
        <v>0</v>
      </c>
      <c r="T31" s="37">
        <f>SUMPRODUCT(LTA!J31:AN31,LTA!J$101:AN$101,LTA!J$104:AN$104)</f>
        <v>8.34</v>
      </c>
      <c r="U31" s="37">
        <f>SUMPRODUCT(LTA!J31:AN31,LTA!J$102:AN$102,LTA!J$104:AN$104)</f>
        <v>104.54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-220</v>
      </c>
      <c r="AA31" s="75">
        <f>STOA!I31</f>
        <v>0</v>
      </c>
      <c r="AB31" s="75">
        <f>-STOA!O31</f>
        <v>-150</v>
      </c>
      <c r="AC31">
        <f t="shared" si="0"/>
        <v>11.591653124877585</v>
      </c>
      <c r="AD31">
        <f t="shared" si="1"/>
        <v>625.23272385948326</v>
      </c>
      <c r="AE31">
        <f>'IDT-1'!C31</f>
        <v>0</v>
      </c>
      <c r="AF31" s="24"/>
      <c r="AG31">
        <f t="shared" si="2"/>
        <v>625.23272385948326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</row>
    <row r="32" spans="1:46">
      <c r="A32" t="s">
        <v>74</v>
      </c>
      <c r="D32">
        <f>TWEPL!Q32</f>
        <v>5.0159500000000001</v>
      </c>
      <c r="E32">
        <f>GT_NG!Q32</f>
        <v>0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755.25110926941466</v>
      </c>
      <c r="P32" s="36">
        <v>67.849999999999994</v>
      </c>
      <c r="Q32" s="36">
        <v>21.99</v>
      </c>
      <c r="R32" s="38">
        <v>10.39</v>
      </c>
      <c r="S32" s="38">
        <v>0</v>
      </c>
      <c r="T32" s="37">
        <f>SUMPRODUCT(LTA!J32:AN32,LTA!J$101:AN$101,LTA!J$104:AN$104)</f>
        <v>8.43</v>
      </c>
      <c r="U32" s="37">
        <f>SUMPRODUCT(LTA!J32:AN32,LTA!J$102:AN$102,LTA!J$104:AN$104)</f>
        <v>104.54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-135</v>
      </c>
      <c r="AA32" s="75">
        <f>STOA!I32</f>
        <v>0</v>
      </c>
      <c r="AB32" s="75">
        <f>-STOA!O32</f>
        <v>-150</v>
      </c>
      <c r="AC32">
        <f t="shared" si="0"/>
        <v>11.053403249456467</v>
      </c>
      <c r="AD32">
        <f t="shared" si="1"/>
        <v>732.41365601995824</v>
      </c>
      <c r="AE32">
        <f>'IDT-1'!C32</f>
        <v>-2.54</v>
      </c>
      <c r="AF32" s="24"/>
      <c r="AG32">
        <f t="shared" si="2"/>
        <v>729.87365601995828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</row>
    <row r="33" spans="1:46">
      <c r="A33" t="s">
        <v>75</v>
      </c>
      <c r="D33">
        <f>TWEPL!Q33</f>
        <v>5.0159500000000001</v>
      </c>
      <c r="E33">
        <f>GT_NG!Q33</f>
        <v>0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757.47838252868792</v>
      </c>
      <c r="P33" s="36">
        <v>67.849999999999994</v>
      </c>
      <c r="Q33" s="36">
        <v>21.99</v>
      </c>
      <c r="R33" s="38">
        <v>18.550000000000004</v>
      </c>
      <c r="S33" s="38">
        <v>0</v>
      </c>
      <c r="T33" s="37">
        <f>SUMPRODUCT(LTA!J33:AN33,LTA!J$101:AN$101,LTA!J$104:AN$104)</f>
        <v>10.47</v>
      </c>
      <c r="U33" s="37">
        <f>SUMPRODUCT(LTA!J33:AN33,LTA!J$102:AN$102,LTA!J$104:AN$104)</f>
        <v>104.54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-85</v>
      </c>
      <c r="AA33" s="75">
        <f>STOA!I33</f>
        <v>0</v>
      </c>
      <c r="AB33" s="75">
        <f>-STOA!O33</f>
        <v>-150</v>
      </c>
      <c r="AC33">
        <f t="shared" si="0"/>
        <v>10.73423445858991</v>
      </c>
      <c r="AD33">
        <f t="shared" si="1"/>
        <v>795.16009807009812</v>
      </c>
      <c r="AE33">
        <f>'IDT-1'!C33</f>
        <v>0</v>
      </c>
      <c r="AF33" s="24"/>
      <c r="AG33">
        <f t="shared" si="2"/>
        <v>795.16009807009812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</row>
    <row r="34" spans="1:46">
      <c r="A34" t="s">
        <v>76</v>
      </c>
      <c r="D34">
        <f>TWEPL!Q34</f>
        <v>5.0159500000000001</v>
      </c>
      <c r="E34">
        <f>GT_NG!Q34</f>
        <v>0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747.24612076958442</v>
      </c>
      <c r="P34" s="36">
        <v>67.849999999999994</v>
      </c>
      <c r="Q34" s="36">
        <v>21.99</v>
      </c>
      <c r="R34" s="38">
        <v>19.749999999999996</v>
      </c>
      <c r="S34" s="38">
        <v>0</v>
      </c>
      <c r="T34" s="37">
        <f>SUMPRODUCT(LTA!J34:AN34,LTA!J$101:AN$101,LTA!J$104:AN$104)</f>
        <v>21.29</v>
      </c>
      <c r="U34" s="37">
        <f>SUMPRODUCT(LTA!J34:AN34,LTA!J$102:AN$102,LTA!J$104:AN$104)</f>
        <v>104.54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-10</v>
      </c>
      <c r="AA34" s="75">
        <f>STOA!I34</f>
        <v>0</v>
      </c>
      <c r="AB34" s="75">
        <f>-STOA!O34</f>
        <v>-150</v>
      </c>
      <c r="AC34">
        <f t="shared" si="0"/>
        <v>10.113914630446759</v>
      </c>
      <c r="AD34">
        <f t="shared" si="1"/>
        <v>872.56815613913773</v>
      </c>
      <c r="AE34">
        <f>'IDT-1'!C34</f>
        <v>-22.437999999999999</v>
      </c>
      <c r="AF34" s="24"/>
      <c r="AG34">
        <f t="shared" si="2"/>
        <v>850.13015613913774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</row>
    <row r="35" spans="1:46">
      <c r="A35" t="s">
        <v>77</v>
      </c>
      <c r="D35">
        <f>TWEPL!Q35</f>
        <v>5.0159500000000001</v>
      </c>
      <c r="E35">
        <f>GT_NG!Q35</f>
        <v>0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745.01884751031116</v>
      </c>
      <c r="P35" s="36">
        <v>67.849999999999994</v>
      </c>
      <c r="Q35" s="36">
        <v>21.99</v>
      </c>
      <c r="R35" s="38">
        <v>19.749999999999996</v>
      </c>
      <c r="S35" s="38">
        <v>0</v>
      </c>
      <c r="T35" s="37">
        <f>SUMPRODUCT(LTA!J35:AN35,LTA!J$101:AN$101,LTA!J$104:AN$104)</f>
        <v>26.119999999999997</v>
      </c>
      <c r="U35" s="37">
        <f>SUMPRODUCT(LTA!J35:AN35,LTA!J$102:AN$102,LTA!J$104:AN$104)</f>
        <v>104.54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-20</v>
      </c>
      <c r="AA35" s="75">
        <f>STOA!I35</f>
        <v>0</v>
      </c>
      <c r="AB35" s="75">
        <f>-STOA!O35</f>
        <v>-100</v>
      </c>
      <c r="AC35">
        <f t="shared" si="0"/>
        <v>9.7969312260733012</v>
      </c>
      <c r="AD35">
        <f t="shared" si="1"/>
        <v>915.48786628423784</v>
      </c>
      <c r="AE35">
        <f>'IDT-1'!C35</f>
        <v>-11.007</v>
      </c>
      <c r="AF35" s="24"/>
      <c r="AG35">
        <f t="shared" si="2"/>
        <v>904.48086628423789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</row>
    <row r="36" spans="1:46">
      <c r="A36" t="s">
        <v>78</v>
      </c>
      <c r="D36">
        <f>TWEPL!Q36</f>
        <v>5.0159500000000001</v>
      </c>
      <c r="E36">
        <f>GT_NG!Q36</f>
        <v>0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728.97979230335966</v>
      </c>
      <c r="P36" s="36">
        <v>67.849999999999994</v>
      </c>
      <c r="Q36" s="36">
        <v>21.99</v>
      </c>
      <c r="R36" s="38">
        <v>19.749999999999996</v>
      </c>
      <c r="S36" s="38">
        <v>0</v>
      </c>
      <c r="T36" s="37">
        <f>SUMPRODUCT(LTA!J36:AN36,LTA!J$101:AN$101,LTA!J$104:AN$104)</f>
        <v>29.979999999999997</v>
      </c>
      <c r="U36" s="37">
        <f>SUMPRODUCT(LTA!J36:AN36,LTA!J$102:AN$102,LTA!J$104:AN$104)</f>
        <v>104.54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0</v>
      </c>
      <c r="AA36" s="75">
        <f>STOA!I36</f>
        <v>0</v>
      </c>
      <c r="AB36" s="75">
        <f>-STOA!O36</f>
        <v>-100</v>
      </c>
      <c r="AC36">
        <f t="shared" si="0"/>
        <v>9.525204007837127</v>
      </c>
      <c r="AD36">
        <f t="shared" si="1"/>
        <v>923.5805382955225</v>
      </c>
      <c r="AE36">
        <f>'IDT-1'!C36</f>
        <v>0</v>
      </c>
      <c r="AF36" s="24"/>
      <c r="AG36">
        <f t="shared" si="2"/>
        <v>923.5805382955225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</row>
    <row r="37" spans="1:46">
      <c r="A37" t="s">
        <v>79</v>
      </c>
      <c r="D37">
        <f>TWEPL!Q37</f>
        <v>5.0159500000000001</v>
      </c>
      <c r="E37">
        <f>GT_NG!Q37</f>
        <v>0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55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719.46201146927865</v>
      </c>
      <c r="P37" s="36">
        <v>67.849999999999994</v>
      </c>
      <c r="Q37" s="36">
        <v>21.99</v>
      </c>
      <c r="R37" s="38">
        <v>19.749999999999996</v>
      </c>
      <c r="S37" s="38">
        <v>0</v>
      </c>
      <c r="T37" s="37">
        <f>SUMPRODUCT(LTA!J37:AN37,LTA!J$101:AN$101,LTA!J$104:AN$104)</f>
        <v>39.93</v>
      </c>
      <c r="U37" s="37">
        <f>SUMPRODUCT(LTA!J37:AN37,LTA!J$102:AN$102,LTA!J$104:AN$104)</f>
        <v>104.54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0</v>
      </c>
      <c r="AA37" s="75">
        <f>STOA!I37</f>
        <v>0</v>
      </c>
      <c r="AB37" s="75">
        <f>-STOA!O37</f>
        <v>-100</v>
      </c>
      <c r="AC37">
        <f t="shared" si="0"/>
        <v>9.5432826488308464</v>
      </c>
      <c r="AD37">
        <f t="shared" si="1"/>
        <v>925.71467882044772</v>
      </c>
      <c r="AE37">
        <f>'IDT-1'!C37</f>
        <v>0</v>
      </c>
      <c r="AF37" s="24"/>
      <c r="AG37">
        <f t="shared" si="2"/>
        <v>925.71467882044772</v>
      </c>
      <c r="AI37" s="34">
        <f>PXIL!I37</f>
        <v>0</v>
      </c>
      <c r="AJ37" s="34">
        <f>PXIL!O37</f>
        <v>0</v>
      </c>
      <c r="AK37" s="34">
        <f>RTM_IEX!I37</f>
        <v>1.72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</row>
    <row r="38" spans="1:46">
      <c r="A38" t="s">
        <v>80</v>
      </c>
      <c r="D38">
        <f>TWEPL!Q38</f>
        <v>5.0159500000000001</v>
      </c>
      <c r="E38">
        <f>GT_NG!Q38</f>
        <v>0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55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695.1764480829595</v>
      </c>
      <c r="P38" s="36">
        <v>67.849999999999994</v>
      </c>
      <c r="Q38" s="36">
        <v>21.99</v>
      </c>
      <c r="R38" s="38">
        <v>19.749999999999996</v>
      </c>
      <c r="S38" s="38">
        <v>0</v>
      </c>
      <c r="T38" s="37">
        <f>SUMPRODUCT(LTA!J38:AN38,LTA!J$101:AN$101,LTA!J$104:AN$104)</f>
        <v>50.58</v>
      </c>
      <c r="U38" s="37">
        <f>SUMPRODUCT(LTA!J38:AN38,LTA!J$102:AN$102,LTA!J$104:AN$104)</f>
        <v>104.54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0</v>
      </c>
      <c r="AA38" s="75">
        <f>STOA!I38</f>
        <v>0</v>
      </c>
      <c r="AB38" s="75">
        <f>-STOA!O38</f>
        <v>-100</v>
      </c>
      <c r="AC38">
        <f t="shared" si="0"/>
        <v>9.4714159163857659</v>
      </c>
      <c r="AD38">
        <f t="shared" si="1"/>
        <v>917.23098216657365</v>
      </c>
      <c r="AE38">
        <f>'IDT-1'!C38</f>
        <v>0</v>
      </c>
      <c r="AF38" s="24"/>
      <c r="AG38">
        <f t="shared" si="2"/>
        <v>917.23098216657365</v>
      </c>
      <c r="AI38" s="34">
        <f>PXIL!I38</f>
        <v>0</v>
      </c>
      <c r="AJ38" s="34">
        <f>PXIL!O38</f>
        <v>0</v>
      </c>
      <c r="AK38" s="34">
        <f>RTM_IEX!I38</f>
        <v>6.8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</row>
    <row r="39" spans="1:46">
      <c r="A39" t="s">
        <v>81</v>
      </c>
      <c r="D39">
        <f>TWEPL!Q39</f>
        <v>5.0159500000000001</v>
      </c>
      <c r="E39">
        <f>GT_NG!Q39</f>
        <v>0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55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688.22912588475015</v>
      </c>
      <c r="P39" s="36">
        <v>67.849999999999994</v>
      </c>
      <c r="Q39" s="36">
        <v>21.99</v>
      </c>
      <c r="R39" s="38">
        <v>19.749999999999996</v>
      </c>
      <c r="S39" s="38">
        <v>0</v>
      </c>
      <c r="T39" s="37">
        <f>SUMPRODUCT(LTA!J39:AN39,LTA!J$101:AN$101,LTA!J$104:AN$104)</f>
        <v>53.69</v>
      </c>
      <c r="U39" s="37">
        <f>SUMPRODUCT(LTA!J39:AN39,LTA!J$102:AN$102,LTA!J$104:AN$104)</f>
        <v>104.54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2.06</v>
      </c>
      <c r="Z39" s="34">
        <f>IEX!O39</f>
        <v>0</v>
      </c>
      <c r="AA39" s="75">
        <f>STOA!I39</f>
        <v>0</v>
      </c>
      <c r="AB39" s="75">
        <f>-STOA!O39</f>
        <v>-100</v>
      </c>
      <c r="AC39">
        <f t="shared" si="0"/>
        <v>9.5106664099208071</v>
      </c>
      <c r="AD39">
        <f t="shared" si="1"/>
        <v>921.86440947482924</v>
      </c>
      <c r="AE39">
        <f>'IDT-1'!C39</f>
        <v>0</v>
      </c>
      <c r="AF39" s="24"/>
      <c r="AG39">
        <f t="shared" si="2"/>
        <v>921.86440947482924</v>
      </c>
      <c r="AI39" s="34">
        <f>PXIL!I39</f>
        <v>0</v>
      </c>
      <c r="AJ39" s="34">
        <f>PXIL!O39</f>
        <v>0</v>
      </c>
      <c r="AK39" s="34">
        <f>RTM_IEX!I39</f>
        <v>3.92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8">
        <f>GDAM_IEX!I39</f>
        <v>9.33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</row>
    <row r="40" spans="1:46">
      <c r="A40" t="s">
        <v>82</v>
      </c>
      <c r="D40">
        <f>TWEPL!Q40</f>
        <v>5.0159500000000001</v>
      </c>
      <c r="E40">
        <f>GT_NG!Q40</f>
        <v>0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55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688.22912588475015</v>
      </c>
      <c r="P40" s="36">
        <v>67.849999999999994</v>
      </c>
      <c r="Q40" s="36">
        <v>21.99</v>
      </c>
      <c r="R40" s="38">
        <v>23.749999999999996</v>
      </c>
      <c r="S40" s="38">
        <v>0</v>
      </c>
      <c r="T40" s="37">
        <f>SUMPRODUCT(LTA!J40:AN40,LTA!J$101:AN$101,LTA!J$104:AN$104)</f>
        <v>61.769999999999996</v>
      </c>
      <c r="U40" s="37">
        <f>SUMPRODUCT(LTA!J40:AN40,LTA!J$102:AN$102,LTA!J$104:AN$104)</f>
        <v>104.54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4.42</v>
      </c>
      <c r="Z40" s="34">
        <f>IEX!O40</f>
        <v>0</v>
      </c>
      <c r="AA40" s="75">
        <f>STOA!I40</f>
        <v>0</v>
      </c>
      <c r="AB40" s="75">
        <f>-STOA!O40</f>
        <v>-100</v>
      </c>
      <c r="AC40">
        <f t="shared" si="0"/>
        <v>9.7682944099208076</v>
      </c>
      <c r="AD40">
        <f t="shared" si="1"/>
        <v>952.27678147482948</v>
      </c>
      <c r="AE40">
        <f>'IDT-1'!C40</f>
        <v>0</v>
      </c>
      <c r="AF40" s="24"/>
      <c r="AG40">
        <f t="shared" si="2"/>
        <v>952.27678147482948</v>
      </c>
      <c r="AI40" s="34">
        <f>PXIL!I40</f>
        <v>0</v>
      </c>
      <c r="AJ40" s="34">
        <f>PXIL!O40</f>
        <v>0</v>
      </c>
      <c r="AK40" s="34">
        <f>RTM_IEX!I40</f>
        <v>4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8">
        <f>GDAM_IEX!I40</f>
        <v>25.48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</row>
    <row r="41" spans="1:46">
      <c r="A41" t="s">
        <v>83</v>
      </c>
      <c r="D41">
        <f>TWEPL!Q41</f>
        <v>5.0159500000000001</v>
      </c>
      <c r="E41">
        <f>GT_NG!Q41</f>
        <v>0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55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697.45855483755759</v>
      </c>
      <c r="P41" s="36">
        <v>67.849999999999994</v>
      </c>
      <c r="Q41" s="36">
        <v>21.99</v>
      </c>
      <c r="R41" s="38">
        <v>23.749999999999996</v>
      </c>
      <c r="S41" s="38">
        <v>0</v>
      </c>
      <c r="T41" s="37">
        <f>SUMPRODUCT(LTA!J41:AN41,LTA!J$101:AN$101,LTA!J$104:AN$104)</f>
        <v>67.180000000000007</v>
      </c>
      <c r="U41" s="37">
        <f>SUMPRODUCT(LTA!J41:AN41,LTA!J$102:AN$102,LTA!J$104:AN$104)</f>
        <v>104.54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7.17</v>
      </c>
      <c r="Z41" s="34">
        <f>IEX!O41</f>
        <v>0</v>
      </c>
      <c r="AA41" s="75">
        <f>STOA!I41</f>
        <v>0</v>
      </c>
      <c r="AB41" s="75">
        <f>-STOA!O41</f>
        <v>-100</v>
      </c>
      <c r="AC41">
        <f t="shared" si="0"/>
        <v>10.130329613124392</v>
      </c>
      <c r="AD41">
        <f t="shared" si="1"/>
        <v>995.01417522443319</v>
      </c>
      <c r="AE41">
        <f>'IDT-1'!C41</f>
        <v>0</v>
      </c>
      <c r="AF41" s="24"/>
      <c r="AG41">
        <f t="shared" si="2"/>
        <v>995.01417522443319</v>
      </c>
      <c r="AI41" s="34">
        <f>PXIL!I41</f>
        <v>0</v>
      </c>
      <c r="AJ41" s="34">
        <f>PXIL!O41</f>
        <v>0</v>
      </c>
      <c r="AK41" s="34">
        <f>RTM_IEX!I41</f>
        <v>4.7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8">
        <f>GDAM_IEX!I41</f>
        <v>50.49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</row>
    <row r="42" spans="1:46">
      <c r="A42" t="s">
        <v>84</v>
      </c>
      <c r="D42">
        <f>TWEPL!Q42</f>
        <v>5.0159500000000001</v>
      </c>
      <c r="E42">
        <f>GT_NG!Q42</f>
        <v>0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55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697.45855483755759</v>
      </c>
      <c r="P42" s="36">
        <v>67.849999999999994</v>
      </c>
      <c r="Q42" s="36">
        <v>21.99</v>
      </c>
      <c r="R42" s="38">
        <v>23.749999999999996</v>
      </c>
      <c r="S42" s="38">
        <v>0</v>
      </c>
      <c r="T42" s="37">
        <f>SUMPRODUCT(LTA!J42:AN42,LTA!J$101:AN$101,LTA!J$104:AN$104)</f>
        <v>77.72999999999999</v>
      </c>
      <c r="U42" s="37">
        <f>SUMPRODUCT(LTA!J42:AN42,LTA!J$102:AN$102,LTA!J$104:AN$104)</f>
        <v>104.54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7.06</v>
      </c>
      <c r="Z42" s="34">
        <f>IEX!O42</f>
        <v>0</v>
      </c>
      <c r="AA42" s="75">
        <f>STOA!I42</f>
        <v>0</v>
      </c>
      <c r="AB42" s="75">
        <f>-STOA!O42</f>
        <v>-100</v>
      </c>
      <c r="AC42">
        <f t="shared" si="0"/>
        <v>10.434661613124391</v>
      </c>
      <c r="AD42">
        <f t="shared" si="1"/>
        <v>1030.9398432244332</v>
      </c>
      <c r="AE42">
        <f>'IDT-1'!C42</f>
        <v>0</v>
      </c>
      <c r="AF42" s="24"/>
      <c r="AG42">
        <f t="shared" si="2"/>
        <v>1030.9398432244332</v>
      </c>
      <c r="AI42" s="34">
        <f>PXIL!I42</f>
        <v>0</v>
      </c>
      <c r="AJ42" s="34">
        <f>PXIL!O42</f>
        <v>0</v>
      </c>
      <c r="AK42" s="34">
        <f>RTM_IEX!I42</f>
        <v>3.34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8">
        <f>GDAM_IEX!I42</f>
        <v>77.64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</row>
    <row r="43" spans="1:46">
      <c r="A43" t="s">
        <v>85</v>
      </c>
      <c r="D43">
        <f>TWEPL!Q43</f>
        <v>5.0159500000000001</v>
      </c>
      <c r="E43">
        <f>GT_NG!Q43</f>
        <v>0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55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684.75364522279938</v>
      </c>
      <c r="P43" s="36">
        <v>67.849999999999994</v>
      </c>
      <c r="Q43" s="36">
        <v>21.99</v>
      </c>
      <c r="R43" s="38">
        <v>23.749999999999996</v>
      </c>
      <c r="S43" s="38">
        <v>0</v>
      </c>
      <c r="T43" s="37">
        <f>SUMPRODUCT(LTA!J43:AN43,LTA!J$101:AN$101,LTA!J$104:AN$104)</f>
        <v>87.86</v>
      </c>
      <c r="U43" s="37">
        <f>SUMPRODUCT(LTA!J43:AN43,LTA!J$102:AN$102,LTA!J$104:AN$104)</f>
        <v>104.54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0</v>
      </c>
      <c r="AA43" s="75">
        <f>STOA!I43</f>
        <v>0</v>
      </c>
      <c r="AB43" s="75">
        <f>-STOA!O43</f>
        <v>-100</v>
      </c>
      <c r="AC43">
        <f t="shared" si="0"/>
        <v>10.600688372360421</v>
      </c>
      <c r="AD43">
        <f t="shared" si="1"/>
        <v>1050.5389068504392</v>
      </c>
      <c r="AE43">
        <f>'IDT-1'!C43</f>
        <v>0</v>
      </c>
      <c r="AF43" s="24"/>
      <c r="AG43">
        <f t="shared" si="2"/>
        <v>1050.5389068504392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8">
        <f>GDAM_IEX!I43</f>
        <v>110.38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</row>
    <row r="44" spans="1:46">
      <c r="A44" t="s">
        <v>86</v>
      </c>
      <c r="D44">
        <f>TWEPL!Q44</f>
        <v>5.24925</v>
      </c>
      <c r="E44">
        <f>GT_NG!Q44</f>
        <v>0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55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683.1951612315861</v>
      </c>
      <c r="P44" s="36">
        <v>67.849999999999994</v>
      </c>
      <c r="Q44" s="36">
        <v>21.99</v>
      </c>
      <c r="R44" s="38">
        <v>23.749999999999996</v>
      </c>
      <c r="S44" s="38">
        <v>0</v>
      </c>
      <c r="T44" s="37">
        <f>SUMPRODUCT(LTA!J44:AN44,LTA!J$101:AN$101,LTA!J$104:AN$104)</f>
        <v>104.13</v>
      </c>
      <c r="U44" s="37">
        <f>SUMPRODUCT(LTA!J44:AN44,LTA!J$102:AN$102,LTA!J$104:AN$104)</f>
        <v>104.54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0</v>
      </c>
      <c r="AA44" s="75">
        <f>STOA!I44</f>
        <v>0</v>
      </c>
      <c r="AB44" s="75">
        <f>-STOA!O44</f>
        <v>-100</v>
      </c>
      <c r="AC44">
        <f t="shared" si="0"/>
        <v>10.84718482683423</v>
      </c>
      <c r="AD44">
        <f t="shared" si="1"/>
        <v>1079.6372264047518</v>
      </c>
      <c r="AE44">
        <f>'IDT-1'!C44</f>
        <v>0</v>
      </c>
      <c r="AF44" s="24"/>
      <c r="AG44">
        <f t="shared" si="2"/>
        <v>1079.6372264047518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8">
        <f>GDAM_IEX!I44</f>
        <v>124.78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</row>
    <row r="45" spans="1:46">
      <c r="A45" t="s">
        <v>87</v>
      </c>
      <c r="D45">
        <f>TWEPL!Q45</f>
        <v>5.24925</v>
      </c>
      <c r="E45">
        <f>GT_NG!Q45</f>
        <v>0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55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679.17715461038574</v>
      </c>
      <c r="P45" s="36">
        <v>67.849999999999994</v>
      </c>
      <c r="Q45" s="36">
        <v>21.99</v>
      </c>
      <c r="R45" s="38">
        <v>23.749999999999996</v>
      </c>
      <c r="S45" s="38">
        <v>0</v>
      </c>
      <c r="T45" s="37">
        <f>SUMPRODUCT(LTA!J45:AN45,LTA!J$101:AN$101,LTA!J$104:AN$104)</f>
        <v>97.929999999999993</v>
      </c>
      <c r="U45" s="37">
        <f>SUMPRODUCT(LTA!J45:AN45,LTA!J$102:AN$102,LTA!J$104:AN$104)</f>
        <v>104.54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0</v>
      </c>
      <c r="AA45" s="75">
        <f>STOA!I45</f>
        <v>0</v>
      </c>
      <c r="AB45" s="75">
        <f>-STOA!O45</f>
        <v>-100</v>
      </c>
      <c r="AC45">
        <f t="shared" si="0"/>
        <v>11.162705571216145</v>
      </c>
      <c r="AD45">
        <f t="shared" si="1"/>
        <v>1116.8836990391696</v>
      </c>
      <c r="AE45">
        <f>'IDT-1'!C45</f>
        <v>0</v>
      </c>
      <c r="AF45" s="24"/>
      <c r="AG45">
        <f t="shared" si="2"/>
        <v>1116.8836990391696</v>
      </c>
      <c r="AI45" s="34">
        <f>PXIL!I45</f>
        <v>0</v>
      </c>
      <c r="AJ45" s="34">
        <f>PXIL!O45</f>
        <v>0</v>
      </c>
      <c r="AK45" s="34">
        <f>RTM_IEX!I45</f>
        <v>38.18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8">
        <f>GDAM_IEX!I45</f>
        <v>134.38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</row>
    <row r="46" spans="1:46">
      <c r="A46" t="s">
        <v>88</v>
      </c>
      <c r="D46">
        <f>TWEPL!Q46</f>
        <v>5.24925</v>
      </c>
      <c r="E46">
        <f>GT_NG!Q46</f>
        <v>0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55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679.17715461038574</v>
      </c>
      <c r="P46" s="36">
        <v>67.849999999999994</v>
      </c>
      <c r="Q46" s="36">
        <v>21.99</v>
      </c>
      <c r="R46" s="38">
        <v>23.749999999999996</v>
      </c>
      <c r="S46" s="38">
        <v>0</v>
      </c>
      <c r="T46" s="37">
        <f>SUMPRODUCT(LTA!J46:AN46,LTA!J$101:AN$101,LTA!J$104:AN$104)</f>
        <v>107.21</v>
      </c>
      <c r="U46" s="37">
        <f>SUMPRODUCT(LTA!J46:AN46,LTA!J$102:AN$102,LTA!J$104:AN$104)</f>
        <v>104.54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0</v>
      </c>
      <c r="AA46" s="75">
        <f>STOA!I46</f>
        <v>0</v>
      </c>
      <c r="AB46" s="75">
        <f>-STOA!O46</f>
        <v>-100</v>
      </c>
      <c r="AC46">
        <f t="shared" si="0"/>
        <v>11.266949571216145</v>
      </c>
      <c r="AD46">
        <f t="shared" si="1"/>
        <v>1129.1894550391696</v>
      </c>
      <c r="AE46">
        <f>'IDT-1'!C46</f>
        <v>0</v>
      </c>
      <c r="AF46" s="24"/>
      <c r="AG46">
        <f t="shared" si="2"/>
        <v>1129.1894550391696</v>
      </c>
      <c r="AI46" s="34">
        <f>PXIL!I46</f>
        <v>0</v>
      </c>
      <c r="AJ46" s="34">
        <f>PXIL!O46</f>
        <v>0</v>
      </c>
      <c r="AK46" s="34">
        <f>RTM_IEX!I46</f>
        <v>46.1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8">
        <f>GDAM_IEX!I46</f>
        <v>129.59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</row>
    <row r="47" spans="1:46">
      <c r="A47" t="s">
        <v>89</v>
      </c>
      <c r="D47">
        <f>TWEPL!Q47</f>
        <v>5.24925</v>
      </c>
      <c r="E47">
        <f>GT_NG!Q47</f>
        <v>0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55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679.17715461038574</v>
      </c>
      <c r="P47" s="36">
        <v>67.849999999999994</v>
      </c>
      <c r="Q47" s="36">
        <v>21.99</v>
      </c>
      <c r="R47" s="38">
        <v>23.75</v>
      </c>
      <c r="S47" s="38">
        <v>0</v>
      </c>
      <c r="T47" s="37">
        <f>SUMPRODUCT(LTA!J47:AN47,LTA!J$101:AN$101,LTA!J$104:AN$104)</f>
        <v>151.14999999999998</v>
      </c>
      <c r="U47" s="37">
        <f>SUMPRODUCT(LTA!J47:AN47,LTA!J$102:AN$102,LTA!J$104:AN$104)</f>
        <v>104.54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0</v>
      </c>
      <c r="AB47" s="75">
        <f>-STOA!O47</f>
        <v>-150</v>
      </c>
      <c r="AC47">
        <f t="shared" si="0"/>
        <v>12.178295457460599</v>
      </c>
      <c r="AD47">
        <f t="shared" si="1"/>
        <v>1136.3481091529252</v>
      </c>
      <c r="AE47">
        <f>'IDT-1'!C47</f>
        <v>0</v>
      </c>
      <c r="AF47" s="24"/>
      <c r="AG47">
        <f t="shared" si="2"/>
        <v>1136.3481091529252</v>
      </c>
      <c r="AI47" s="34">
        <f>PXIL!I47</f>
        <v>0</v>
      </c>
      <c r="AJ47" s="34">
        <f>PXIL!O47</f>
        <v>0</v>
      </c>
      <c r="AK47" s="34">
        <f>RTM_IEX!I47</f>
        <v>26.64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8">
        <f>GDAM_IEX!I47</f>
        <v>163.18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</row>
    <row r="48" spans="1:46">
      <c r="A48" t="s">
        <v>90</v>
      </c>
      <c r="D48">
        <f>TWEPL!Q48</f>
        <v>5.24925</v>
      </c>
      <c r="E48">
        <f>GT_NG!Q48</f>
        <v>0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55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679.17715461038574</v>
      </c>
      <c r="P48" s="36">
        <v>67.849999999999994</v>
      </c>
      <c r="Q48" s="36">
        <v>21.99</v>
      </c>
      <c r="R48" s="38">
        <v>23.75</v>
      </c>
      <c r="S48" s="38">
        <v>0</v>
      </c>
      <c r="T48" s="37">
        <f>SUMPRODUCT(LTA!J48:AN48,LTA!J$101:AN$101,LTA!J$104:AN$104)</f>
        <v>178.64999999999998</v>
      </c>
      <c r="U48" s="37">
        <f>SUMPRODUCT(LTA!J48:AN48,LTA!J$102:AN$102,LTA!J$104:AN$104)</f>
        <v>104.54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0</v>
      </c>
      <c r="AB48" s="75">
        <f>-STOA!O48</f>
        <v>-150</v>
      </c>
      <c r="AC48">
        <f t="shared" si="0"/>
        <v>12.233819457460598</v>
      </c>
      <c r="AD48">
        <f t="shared" si="1"/>
        <v>1142.9025851529248</v>
      </c>
      <c r="AE48">
        <f>'IDT-1'!C48</f>
        <v>0</v>
      </c>
      <c r="AF48" s="24"/>
      <c r="AG48">
        <f t="shared" si="2"/>
        <v>1142.9025851529248</v>
      </c>
      <c r="AI48" s="34">
        <f>PXIL!I48</f>
        <v>0</v>
      </c>
      <c r="AJ48" s="34">
        <f>PXIL!O48</f>
        <v>0</v>
      </c>
      <c r="AK48" s="34">
        <f>RTM_IEX!I48</f>
        <v>39.36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8">
        <f>GDAM_IEX!I48</f>
        <v>129.57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</row>
    <row r="49" spans="1:46">
      <c r="A49" t="s">
        <v>91</v>
      </c>
      <c r="D49">
        <f>TWEPL!Q49</f>
        <v>5.24925</v>
      </c>
      <c r="E49">
        <f>GT_NG!Q49</f>
        <v>0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55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679.23960938239634</v>
      </c>
      <c r="P49" s="36">
        <v>67.849999999999994</v>
      </c>
      <c r="Q49" s="36">
        <v>21.99</v>
      </c>
      <c r="R49" s="38">
        <v>23.749999999999996</v>
      </c>
      <c r="S49" s="38">
        <v>0</v>
      </c>
      <c r="T49" s="37">
        <f>SUMPRODUCT(LTA!J49:AN49,LTA!J$101:AN$101,LTA!J$104:AN$104)</f>
        <v>194.56</v>
      </c>
      <c r="U49" s="37">
        <f>SUMPRODUCT(LTA!J49:AN49,LTA!J$102:AN$102,LTA!J$104:AN$104)</f>
        <v>104.54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0</v>
      </c>
      <c r="AB49" s="75">
        <f>-STOA!O49</f>
        <v>-150</v>
      </c>
      <c r="AC49">
        <f t="shared" si="0"/>
        <v>11.835932077545488</v>
      </c>
      <c r="AD49">
        <f t="shared" si="1"/>
        <v>1095.9329273048506</v>
      </c>
      <c r="AE49">
        <f>'IDT-1'!C49</f>
        <v>0</v>
      </c>
      <c r="AF49" s="24"/>
      <c r="AG49">
        <f t="shared" si="2"/>
        <v>1095.9329273048506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8">
        <f>GDAM_IEX!I49</f>
        <v>105.59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</row>
    <row r="50" spans="1:46">
      <c r="A50" t="s">
        <v>92</v>
      </c>
      <c r="D50">
        <f>TWEPL!Q50</f>
        <v>5.24925</v>
      </c>
      <c r="E50">
        <f>GT_NG!Q50</f>
        <v>0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55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679.23960938239634</v>
      </c>
      <c r="P50" s="36">
        <v>67.849999999999994</v>
      </c>
      <c r="Q50" s="36">
        <v>21.99</v>
      </c>
      <c r="R50" s="38">
        <v>23.749999999999996</v>
      </c>
      <c r="S50" s="38">
        <v>0</v>
      </c>
      <c r="T50" s="37">
        <f>SUMPRODUCT(LTA!J50:AN50,LTA!J$101:AN$101,LTA!J$104:AN$104)</f>
        <v>206.18</v>
      </c>
      <c r="U50" s="37">
        <f>SUMPRODUCT(LTA!J50:AN50,LTA!J$102:AN$102,LTA!J$104:AN$104)</f>
        <v>104.54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0</v>
      </c>
      <c r="AB50" s="75">
        <f>-STOA!O50</f>
        <v>-150</v>
      </c>
      <c r="AC50">
        <f t="shared" si="0"/>
        <v>11.812580077545489</v>
      </c>
      <c r="AD50">
        <f t="shared" si="1"/>
        <v>1093.1762793048508</v>
      </c>
      <c r="AE50">
        <f>'IDT-1'!C50</f>
        <v>0</v>
      </c>
      <c r="AF50" s="24"/>
      <c r="AG50">
        <f t="shared" si="2"/>
        <v>1093.1762793048508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8">
        <f>GDAM_IEX!I50</f>
        <v>91.19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</row>
    <row r="51" spans="1:46">
      <c r="A51" t="s">
        <v>93</v>
      </c>
      <c r="D51">
        <f>TWEPL!Q51</f>
        <v>5.24925</v>
      </c>
      <c r="E51">
        <f>GT_NG!Q51</f>
        <v>0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55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679.23960938239634</v>
      </c>
      <c r="P51" s="36">
        <v>67.849999999999994</v>
      </c>
      <c r="Q51" s="36">
        <v>21.99</v>
      </c>
      <c r="R51" s="38">
        <v>23.749999999999996</v>
      </c>
      <c r="S51" s="38">
        <v>0</v>
      </c>
      <c r="T51" s="37">
        <f>SUMPRODUCT(LTA!J51:AN51,LTA!J$101:AN$101,LTA!J$104:AN$104)</f>
        <v>211.36</v>
      </c>
      <c r="U51" s="37">
        <f>SUMPRODUCT(LTA!J51:AN51,LTA!J$102:AN$102,LTA!J$104:AN$104)</f>
        <v>104.54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0</v>
      </c>
      <c r="AB51" s="75">
        <f>-STOA!O51</f>
        <v>-150</v>
      </c>
      <c r="AC51">
        <f t="shared" si="0"/>
        <v>11.694812077545489</v>
      </c>
      <c r="AD51">
        <f t="shared" si="1"/>
        <v>1079.2740473048509</v>
      </c>
      <c r="AE51">
        <f>'IDT-1'!C51</f>
        <v>0</v>
      </c>
      <c r="AF51" s="24"/>
      <c r="AG51">
        <f t="shared" si="2"/>
        <v>1079.2740473048509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8">
        <f>GDAM_IEX!I51</f>
        <v>71.989999999999995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</row>
    <row r="52" spans="1:46">
      <c r="A52" t="s">
        <v>94</v>
      </c>
      <c r="D52">
        <f>TWEPL!Q52</f>
        <v>5.24925</v>
      </c>
      <c r="E52">
        <f>GT_NG!Q52</f>
        <v>0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55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679.23960938239634</v>
      </c>
      <c r="P52" s="36">
        <v>67.849999999999994</v>
      </c>
      <c r="Q52" s="36">
        <v>21.99</v>
      </c>
      <c r="R52" s="38">
        <v>23.749999999999996</v>
      </c>
      <c r="S52" s="38">
        <v>0</v>
      </c>
      <c r="T52" s="37">
        <f>SUMPRODUCT(LTA!J52:AN52,LTA!J$101:AN$101,LTA!J$104:AN$104)</f>
        <v>225.48000000000002</v>
      </c>
      <c r="U52" s="37">
        <f>SUMPRODUCT(LTA!J52:AN52,LTA!J$102:AN$102,LTA!J$104:AN$104)</f>
        <v>104.54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0</v>
      </c>
      <c r="AB52" s="75">
        <f>-STOA!O52</f>
        <v>-150</v>
      </c>
      <c r="AC52">
        <f t="shared" si="0"/>
        <v>11.490944077545487</v>
      </c>
      <c r="AD52">
        <f t="shared" si="1"/>
        <v>1055.2079153048508</v>
      </c>
      <c r="AE52">
        <f>'IDT-1'!C52</f>
        <v>0</v>
      </c>
      <c r="AF52" s="24"/>
      <c r="AG52">
        <f t="shared" si="2"/>
        <v>1055.2079153048508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8">
        <f>GDAM_IEX!I52</f>
        <v>33.6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</row>
    <row r="53" spans="1:46">
      <c r="A53" t="s">
        <v>95</v>
      </c>
      <c r="D53">
        <f>TWEPL!Q53</f>
        <v>5.24925</v>
      </c>
      <c r="E53">
        <f>GT_NG!Q53</f>
        <v>0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55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678.99847040139969</v>
      </c>
      <c r="P53" s="36">
        <v>67.849999999999994</v>
      </c>
      <c r="Q53" s="36">
        <v>21.99</v>
      </c>
      <c r="R53" s="38">
        <v>23.749999999999996</v>
      </c>
      <c r="S53" s="38">
        <v>0</v>
      </c>
      <c r="T53" s="37">
        <f>SUMPRODUCT(LTA!J53:AN53,LTA!J$101:AN$101,LTA!J$104:AN$104)</f>
        <v>228.56000000000003</v>
      </c>
      <c r="U53" s="37">
        <f>SUMPRODUCT(LTA!J53:AN53,LTA!J$102:AN$102,LTA!J$104:AN$104)</f>
        <v>104.54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0</v>
      </c>
      <c r="AB53" s="75">
        <f>-STOA!O53</f>
        <v>-150</v>
      </c>
      <c r="AC53">
        <f t="shared" si="0"/>
        <v>11.232550510105117</v>
      </c>
      <c r="AD53">
        <f t="shared" si="1"/>
        <v>1024.7051698912946</v>
      </c>
      <c r="AE53">
        <f>'IDT-1'!C53</f>
        <v>0</v>
      </c>
      <c r="AF53" s="24"/>
      <c r="AG53">
        <f t="shared" si="2"/>
        <v>1024.7051698912946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</row>
    <row r="54" spans="1:46">
      <c r="A54" t="s">
        <v>96</v>
      </c>
      <c r="D54">
        <f>TWEPL!Q54</f>
        <v>5.24925</v>
      </c>
      <c r="E54">
        <f>GT_NG!Q54</f>
        <v>0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55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684.65074540900844</v>
      </c>
      <c r="P54" s="36">
        <v>67.849999999999994</v>
      </c>
      <c r="Q54" s="36">
        <v>21.99</v>
      </c>
      <c r="R54" s="38">
        <v>23.749999999999996</v>
      </c>
      <c r="S54" s="38">
        <v>0</v>
      </c>
      <c r="T54" s="37">
        <f>SUMPRODUCT(LTA!J54:AN54,LTA!J$101:AN$101,LTA!J$104:AN$104)</f>
        <v>239.85</v>
      </c>
      <c r="U54" s="37">
        <f>SUMPRODUCT(LTA!J54:AN54,LTA!J$102:AN$102,LTA!J$104:AN$104)</f>
        <v>104.54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0</v>
      </c>
      <c r="AB54" s="75">
        <f>-STOA!O54</f>
        <v>-150</v>
      </c>
      <c r="AC54">
        <f t="shared" si="0"/>
        <v>11.552759932391702</v>
      </c>
      <c r="AD54">
        <f t="shared" si="1"/>
        <v>1020.3272354766167</v>
      </c>
      <c r="AE54">
        <f>'IDT-1'!C54</f>
        <v>0</v>
      </c>
      <c r="AF54" s="24"/>
      <c r="AG54">
        <f t="shared" si="2"/>
        <v>1020.3272354766167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-21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</row>
    <row r="55" spans="1:46">
      <c r="A55" t="s">
        <v>97</v>
      </c>
      <c r="D55">
        <f>TWEPL!Q55</f>
        <v>5.24925</v>
      </c>
      <c r="E55">
        <f>GT_NG!Q55</f>
        <v>0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45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623.12659079882246</v>
      </c>
      <c r="P55" s="36">
        <v>67.849999999999994</v>
      </c>
      <c r="Q55" s="36">
        <v>16.61</v>
      </c>
      <c r="R55" s="38">
        <v>23.749999999999996</v>
      </c>
      <c r="S55" s="38">
        <v>0</v>
      </c>
      <c r="T55" s="37">
        <f>SUMPRODUCT(LTA!J55:AN55,LTA!J$101:AN$101,LTA!J$104:AN$104)</f>
        <v>246.67999999999998</v>
      </c>
      <c r="U55" s="37">
        <f>SUMPRODUCT(LTA!J55:AN55,LTA!J$102:AN$102,LTA!J$104:AN$104)</f>
        <v>104.54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0</v>
      </c>
      <c r="AB55" s="75">
        <f>-STOA!O55</f>
        <v>-150</v>
      </c>
      <c r="AC55">
        <f t="shared" si="0"/>
        <v>10.786242721443466</v>
      </c>
      <c r="AD55">
        <f t="shared" si="1"/>
        <v>972.01959807737887</v>
      </c>
      <c r="AE55">
        <f>'IDT-1'!C55</f>
        <v>0</v>
      </c>
      <c r="AF55" s="24"/>
      <c r="AG55">
        <f t="shared" si="2"/>
        <v>972.01959807737887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</row>
    <row r="56" spans="1:46">
      <c r="A56" t="s">
        <v>98</v>
      </c>
      <c r="D56">
        <f>TWEPL!Q56</f>
        <v>5.24925</v>
      </c>
      <c r="E56">
        <f>GT_NG!Q56</f>
        <v>0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45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598.54393937557415</v>
      </c>
      <c r="P56" s="36">
        <v>67.849999999999994</v>
      </c>
      <c r="Q56" s="36">
        <v>16.61</v>
      </c>
      <c r="R56" s="38">
        <v>23.749999999999996</v>
      </c>
      <c r="S56" s="38">
        <v>0</v>
      </c>
      <c r="T56" s="37">
        <f>SUMPRODUCT(LTA!J56:AN56,LTA!J$101:AN$101,LTA!J$104:AN$104)</f>
        <v>246.48999999999998</v>
      </c>
      <c r="U56" s="37">
        <f>SUMPRODUCT(LTA!J56:AN56,LTA!J$102:AN$102,LTA!J$104:AN$104)</f>
        <v>104.54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0</v>
      </c>
      <c r="AB56" s="75">
        <f>-STOA!O56</f>
        <v>-150</v>
      </c>
      <c r="AC56">
        <f t="shared" si="0"/>
        <v>10.578152449488183</v>
      </c>
      <c r="AD56">
        <f t="shared" si="1"/>
        <v>947.45503692608611</v>
      </c>
      <c r="AE56">
        <f>'IDT-1'!C56</f>
        <v>0</v>
      </c>
      <c r="AF56" s="24"/>
      <c r="AG56">
        <f t="shared" si="2"/>
        <v>947.45503692608611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</row>
    <row r="57" spans="1:46">
      <c r="A57" t="s">
        <v>99</v>
      </c>
      <c r="D57">
        <f>TWEPL!Q57</f>
        <v>5.24925</v>
      </c>
      <c r="E57">
        <f>GT_NG!Q57</f>
        <v>0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45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575.08129890729083</v>
      </c>
      <c r="P57" s="36">
        <v>58.65</v>
      </c>
      <c r="Q57" s="36">
        <v>16.61</v>
      </c>
      <c r="R57" s="38">
        <v>23.749999999999996</v>
      </c>
      <c r="S57" s="38">
        <v>0</v>
      </c>
      <c r="T57" s="37">
        <f>SUMPRODUCT(LTA!J57:AN57,LTA!J$101:AN$101,LTA!J$104:AN$104)</f>
        <v>243.92000000000002</v>
      </c>
      <c r="U57" s="37">
        <f>SUMPRODUCT(LTA!J57:AN57,LTA!J$102:AN$102,LTA!J$104:AN$104)</f>
        <v>104.54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0</v>
      </c>
      <c r="AA57" s="75">
        <f>STOA!I57</f>
        <v>0</v>
      </c>
      <c r="AB57" s="75">
        <f>-STOA!O57</f>
        <v>-150</v>
      </c>
      <c r="AC57">
        <f t="shared" si="0"/>
        <v>10.282198269554602</v>
      </c>
      <c r="AD57">
        <f t="shared" si="1"/>
        <v>912.51835063773615</v>
      </c>
      <c r="AE57">
        <f>'IDT-1'!C57</f>
        <v>0</v>
      </c>
      <c r="AF57" s="24"/>
      <c r="AG57">
        <f t="shared" si="2"/>
        <v>912.51835063773615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</row>
    <row r="58" spans="1:46">
      <c r="A58" t="s">
        <v>100</v>
      </c>
      <c r="D58">
        <f>TWEPL!Q58</f>
        <v>5.24925</v>
      </c>
      <c r="E58">
        <f>GT_NG!Q58</f>
        <v>0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45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569.08363484444374</v>
      </c>
      <c r="P58" s="36">
        <v>58.65</v>
      </c>
      <c r="Q58" s="36">
        <v>16.61</v>
      </c>
      <c r="R58" s="38">
        <v>23.749999999999996</v>
      </c>
      <c r="S58" s="38">
        <v>0</v>
      </c>
      <c r="T58" s="37">
        <f>SUMPRODUCT(LTA!J58:AN58,LTA!J$101:AN$101,LTA!J$104:AN$104)</f>
        <v>240.61</v>
      </c>
      <c r="U58" s="37">
        <f>SUMPRODUCT(LTA!J58:AN58,LTA!J$102:AN$102,LTA!J$104:AN$104)</f>
        <v>104.54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0</v>
      </c>
      <c r="AA58" s="75">
        <f>STOA!I58</f>
        <v>0</v>
      </c>
      <c r="AB58" s="75">
        <f>-STOA!O58</f>
        <v>-150</v>
      </c>
      <c r="AC58">
        <f t="shared" si="0"/>
        <v>10.204013891426687</v>
      </c>
      <c r="AD58">
        <f t="shared" si="1"/>
        <v>903.28887095301707</v>
      </c>
      <c r="AE58">
        <f>'IDT-1'!C58</f>
        <v>0</v>
      </c>
      <c r="AF58" s="24"/>
      <c r="AG58">
        <f t="shared" si="2"/>
        <v>903.28887095301707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</row>
    <row r="59" spans="1:46">
      <c r="A59" t="s">
        <v>101</v>
      </c>
      <c r="D59">
        <f>TWEPL!Q59</f>
        <v>5.24925</v>
      </c>
      <c r="E59">
        <f>GT_NG!Q59</f>
        <v>0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45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560.1329890127015</v>
      </c>
      <c r="P59" s="36">
        <v>58.65</v>
      </c>
      <c r="Q59" s="36">
        <v>10.911445033112583</v>
      </c>
      <c r="R59" s="38">
        <v>23.749999999999996</v>
      </c>
      <c r="S59" s="38">
        <v>0</v>
      </c>
      <c r="T59" s="37">
        <f>SUMPRODUCT(LTA!J59:AN59,LTA!J$101:AN$101,LTA!J$104:AN$104)</f>
        <v>238.16</v>
      </c>
      <c r="U59" s="37">
        <f>SUMPRODUCT(LTA!J59:AN59,LTA!J$102:AN$102,LTA!J$104:AN$104)</f>
        <v>85.59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0</v>
      </c>
      <c r="AA59" s="75">
        <f>STOA!I59</f>
        <v>0</v>
      </c>
      <c r="AB59" s="75">
        <f>-STOA!O59</f>
        <v>-150</v>
      </c>
      <c r="AC59">
        <f t="shared" si="0"/>
        <v>9.9012006047181966</v>
      </c>
      <c r="AD59">
        <f t="shared" si="1"/>
        <v>867.5424834410959</v>
      </c>
      <c r="AE59">
        <f>'IDT-1'!C59</f>
        <v>0</v>
      </c>
      <c r="AF59" s="24"/>
      <c r="AG59">
        <f t="shared" si="2"/>
        <v>867.5424834410959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</row>
    <row r="60" spans="1:46">
      <c r="A60" t="s">
        <v>102</v>
      </c>
      <c r="D60">
        <f>TWEPL!Q60</f>
        <v>5.24925</v>
      </c>
      <c r="E60">
        <f>GT_NG!Q60</f>
        <v>0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45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560.13252073351271</v>
      </c>
      <c r="P60" s="36">
        <v>58.65</v>
      </c>
      <c r="Q60" s="36">
        <v>10.911445033112583</v>
      </c>
      <c r="R60" s="38">
        <v>23.749999999999996</v>
      </c>
      <c r="S60" s="38">
        <v>0</v>
      </c>
      <c r="T60" s="37">
        <f>SUMPRODUCT(LTA!J60:AN60,LTA!J$101:AN$101,LTA!J$104:AN$104)</f>
        <v>232.68</v>
      </c>
      <c r="U60" s="37">
        <f>SUMPRODUCT(LTA!J60:AN60,LTA!J$102:AN$102,LTA!J$104:AN$104)</f>
        <v>61.59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0</v>
      </c>
      <c r="AB60" s="75">
        <f>-STOA!O60</f>
        <v>-150</v>
      </c>
      <c r="AC60">
        <f t="shared" si="0"/>
        <v>9.6535646711730116</v>
      </c>
      <c r="AD60">
        <f t="shared" si="1"/>
        <v>838.30965109545218</v>
      </c>
      <c r="AE60">
        <f>'IDT-1'!C60</f>
        <v>0</v>
      </c>
      <c r="AF60" s="24"/>
      <c r="AG60">
        <f t="shared" si="2"/>
        <v>838.30965109545218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</row>
    <row r="61" spans="1:46">
      <c r="A61" t="s">
        <v>103</v>
      </c>
      <c r="D61">
        <f>TWEPL!Q61</f>
        <v>5.24925</v>
      </c>
      <c r="E61">
        <f>GT_NG!Q61</f>
        <v>0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45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561.78763031866652</v>
      </c>
      <c r="P61" s="36">
        <v>58.65</v>
      </c>
      <c r="Q61" s="36">
        <v>10.911445033112583</v>
      </c>
      <c r="R61" s="38">
        <v>23.749999999999996</v>
      </c>
      <c r="S61" s="38">
        <v>0</v>
      </c>
      <c r="T61" s="37">
        <f>SUMPRODUCT(LTA!J61:AN61,LTA!J$101:AN$101,LTA!J$104:AN$104)</f>
        <v>227.10000000000002</v>
      </c>
      <c r="U61" s="37">
        <f>SUMPRODUCT(LTA!J61:AN61,LTA!J$102:AN$102,LTA!J$104:AN$104)</f>
        <v>52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0</v>
      </c>
      <c r="AB61" s="75">
        <f>-STOA!O61</f>
        <v>-150</v>
      </c>
      <c r="AC61">
        <f t="shared" si="0"/>
        <v>9.5400395916883038</v>
      </c>
      <c r="AD61">
        <f t="shared" si="1"/>
        <v>824.90828576009073</v>
      </c>
      <c r="AE61">
        <f>'IDT-1'!C61</f>
        <v>0</v>
      </c>
      <c r="AF61" s="24"/>
      <c r="AG61">
        <f t="shared" si="2"/>
        <v>824.90828576009073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</row>
    <row r="62" spans="1:46">
      <c r="A62" t="s">
        <v>104</v>
      </c>
      <c r="D62">
        <f>TWEPL!Q62</f>
        <v>5.24925</v>
      </c>
      <c r="E62">
        <f>GT_NG!Q62</f>
        <v>0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561.78775800954668</v>
      </c>
      <c r="P62" s="36">
        <v>58.65</v>
      </c>
      <c r="Q62" s="36">
        <v>10.911445033112583</v>
      </c>
      <c r="R62" s="38">
        <v>23.749999999999996</v>
      </c>
      <c r="S62" s="38">
        <v>0</v>
      </c>
      <c r="T62" s="37">
        <f>SUMPRODUCT(LTA!J62:AN62,LTA!J$101:AN$101,LTA!J$104:AN$104)</f>
        <v>217.44000000000003</v>
      </c>
      <c r="U62" s="37">
        <f>SUMPRODUCT(LTA!J62:AN62,LTA!J$102:AN$102,LTA!J$104:AN$104)</f>
        <v>52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0</v>
      </c>
      <c r="AB62" s="75">
        <f>-STOA!O62</f>
        <v>-150</v>
      </c>
      <c r="AC62">
        <f t="shared" si="0"/>
        <v>9.4588966642916965</v>
      </c>
      <c r="AD62">
        <f t="shared" si="1"/>
        <v>815.32955637836756</v>
      </c>
      <c r="AE62">
        <f>'IDT-1'!C62</f>
        <v>0</v>
      </c>
      <c r="AF62" s="24"/>
      <c r="AG62">
        <f t="shared" si="2"/>
        <v>815.32955637836756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</row>
    <row r="63" spans="1:46">
      <c r="A63" t="s">
        <v>105</v>
      </c>
      <c r="D63">
        <f>TWEPL!Q63</f>
        <v>5.24925</v>
      </c>
      <c r="E63">
        <f>GT_NG!Q63</f>
        <v>0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45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565.31422427274526</v>
      </c>
      <c r="P63" s="36">
        <v>58.65</v>
      </c>
      <c r="Q63" s="36">
        <v>10.47</v>
      </c>
      <c r="R63" s="38">
        <v>23.749999999999996</v>
      </c>
      <c r="S63" s="38">
        <v>0</v>
      </c>
      <c r="T63" s="37">
        <f>SUMPRODUCT(LTA!J63:AN63,LTA!J$101:AN$101,LTA!J$104:AN$104)</f>
        <v>204.47</v>
      </c>
      <c r="U63" s="37">
        <f>SUMPRODUCT(LTA!J63:AN63,LTA!J$102:AN$102,LTA!J$104:AN$104)</f>
        <v>104.54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0</v>
      </c>
      <c r="AB63" s="75">
        <f>-STOA!O63</f>
        <v>-150</v>
      </c>
      <c r="AC63">
        <f t="shared" si="0"/>
        <v>9.9019104198733103</v>
      </c>
      <c r="AD63">
        <f t="shared" si="1"/>
        <v>847.54156385287195</v>
      </c>
      <c r="AE63">
        <f>'IDT-1'!C63</f>
        <v>0</v>
      </c>
      <c r="AF63" s="24"/>
      <c r="AG63">
        <f t="shared" si="2"/>
        <v>847.54156385287195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-10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</row>
    <row r="64" spans="1:46">
      <c r="A64" t="s">
        <v>106</v>
      </c>
      <c r="D64">
        <f>TWEPL!Q64</f>
        <v>5.24925</v>
      </c>
      <c r="E64">
        <f>GT_NG!Q64</f>
        <v>0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45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565.31422427274526</v>
      </c>
      <c r="P64" s="36">
        <v>58.65</v>
      </c>
      <c r="Q64" s="36">
        <v>10.47</v>
      </c>
      <c r="R64" s="38">
        <v>23.749999999999996</v>
      </c>
      <c r="S64" s="38">
        <v>0</v>
      </c>
      <c r="T64" s="37">
        <f>SUMPRODUCT(LTA!J64:AN64,LTA!J$101:AN$101,LTA!J$104:AN$104)</f>
        <v>187.92000000000002</v>
      </c>
      <c r="U64" s="37">
        <f>SUMPRODUCT(LTA!J64:AN64,LTA!J$102:AN$102,LTA!J$104:AN$104)</f>
        <v>104.54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-1</v>
      </c>
      <c r="AA64" s="75">
        <f>STOA!I64</f>
        <v>0</v>
      </c>
      <c r="AB64" s="75">
        <f>-STOA!O64</f>
        <v>-150</v>
      </c>
      <c r="AC64">
        <f t="shared" si="0"/>
        <v>9.7713615775981992</v>
      </c>
      <c r="AD64">
        <f t="shared" si="1"/>
        <v>830.12211269514694</v>
      </c>
      <c r="AE64">
        <f>'IDT-1'!C64</f>
        <v>0</v>
      </c>
      <c r="AF64" s="24"/>
      <c r="AG64">
        <f t="shared" si="2"/>
        <v>830.12211269514694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-10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</row>
    <row r="65" spans="1:46">
      <c r="A65" t="s">
        <v>107</v>
      </c>
      <c r="D65">
        <f>TWEPL!Q65</f>
        <v>5.24925</v>
      </c>
      <c r="E65">
        <f>GT_NG!Q65</f>
        <v>0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565.31408873594114</v>
      </c>
      <c r="P65" s="36">
        <v>67.849999999999994</v>
      </c>
      <c r="Q65" s="36">
        <v>10.47</v>
      </c>
      <c r="R65" s="38">
        <v>23.749999999999996</v>
      </c>
      <c r="S65" s="38">
        <v>0</v>
      </c>
      <c r="T65" s="37">
        <f>SUMPRODUCT(LTA!J65:AN65,LTA!J$101:AN$101,LTA!J$104:AN$104)</f>
        <v>170.82999999999998</v>
      </c>
      <c r="U65" s="37">
        <f>SUMPRODUCT(LTA!J65:AN65,LTA!J$102:AN$102,LTA!J$104:AN$104)</f>
        <v>104.54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-10</v>
      </c>
      <c r="AA65" s="75">
        <f>STOA!I65</f>
        <v>0</v>
      </c>
      <c r="AB65" s="75">
        <f>-STOA!O65</f>
        <v>-150</v>
      </c>
      <c r="AC65">
        <f t="shared" si="0"/>
        <v>9.7982671740628238</v>
      </c>
      <c r="AD65">
        <f t="shared" si="1"/>
        <v>811.20507156187819</v>
      </c>
      <c r="AE65">
        <f>'IDT-1'!C65</f>
        <v>0</v>
      </c>
      <c r="AF65" s="24"/>
      <c r="AG65">
        <f t="shared" si="2"/>
        <v>811.20507156187819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-12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</row>
    <row r="66" spans="1:46">
      <c r="A66" t="s">
        <v>108</v>
      </c>
      <c r="D66">
        <f>TWEPL!Q66</f>
        <v>5.24925</v>
      </c>
      <c r="E66">
        <f>GT_NG!Q66</f>
        <v>0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566.12693028017225</v>
      </c>
      <c r="P66" s="36">
        <v>67.849999999999994</v>
      </c>
      <c r="Q66" s="36">
        <v>10.47</v>
      </c>
      <c r="R66" s="38">
        <v>23.749999999999996</v>
      </c>
      <c r="S66" s="38">
        <v>0</v>
      </c>
      <c r="T66" s="37">
        <f>SUMPRODUCT(LTA!J66:AN66,LTA!J$101:AN$101,LTA!J$104:AN$104)</f>
        <v>154.47</v>
      </c>
      <c r="U66" s="37">
        <f>SUMPRODUCT(LTA!J66:AN66,LTA!J$102:AN$102,LTA!J$104:AN$104)</f>
        <v>104.54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0</v>
      </c>
      <c r="AB66" s="75">
        <f>-STOA!O66</f>
        <v>-150</v>
      </c>
      <c r="AC66">
        <f t="shared" si="0"/>
        <v>9.6337864121348087</v>
      </c>
      <c r="AD66">
        <f t="shared" si="1"/>
        <v>799.82239386803747</v>
      </c>
      <c r="AE66">
        <f>'IDT-1'!C66</f>
        <v>0</v>
      </c>
      <c r="AF66" s="24"/>
      <c r="AG66">
        <f t="shared" si="2"/>
        <v>799.82239386803747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-18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</row>
    <row r="67" spans="1:46">
      <c r="A67" t="s">
        <v>109</v>
      </c>
      <c r="D67">
        <f>TWEPL!Q67</f>
        <v>5.24925</v>
      </c>
      <c r="E67">
        <f>GT_NG!Q67</f>
        <v>0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648.98983910945583</v>
      </c>
      <c r="P67" s="36">
        <v>67.849999999999994</v>
      </c>
      <c r="Q67" s="36">
        <v>21.99</v>
      </c>
      <c r="R67" s="38">
        <v>23.75</v>
      </c>
      <c r="S67" s="38">
        <v>0</v>
      </c>
      <c r="T67" s="37">
        <f>SUMPRODUCT(LTA!J67:AN67,LTA!J$101:AN$101,LTA!J$104:AN$104)</f>
        <v>134.63</v>
      </c>
      <c r="U67" s="37">
        <f>SUMPRODUCT(LTA!J67:AN67,LTA!J$102:AN$102,LTA!J$104:AN$104)</f>
        <v>104.54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-80</v>
      </c>
      <c r="AA67" s="75">
        <f>STOA!I67</f>
        <v>0</v>
      </c>
      <c r="AB67" s="75">
        <f>-STOA!O67</f>
        <v>-150</v>
      </c>
      <c r="AC67">
        <f t="shared" si="0"/>
        <v>10.869870202492804</v>
      </c>
      <c r="AD67">
        <f t="shared" si="1"/>
        <v>801.12921890696293</v>
      </c>
      <c r="AE67">
        <f>'IDT-1'!C67</f>
        <v>0</v>
      </c>
      <c r="AF67" s="24"/>
      <c r="AG67">
        <f t="shared" si="2"/>
        <v>801.12921890696293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-10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</row>
    <row r="68" spans="1:46">
      <c r="A68" t="s">
        <v>110</v>
      </c>
      <c r="D68">
        <f>TWEPL!Q68</f>
        <v>5.24925</v>
      </c>
      <c r="E68">
        <f>GT_NG!Q68</f>
        <v>0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682.81785100548313</v>
      </c>
      <c r="P68" s="36">
        <v>67.849999999999994</v>
      </c>
      <c r="Q68" s="36">
        <v>21.99</v>
      </c>
      <c r="R68" s="38">
        <v>22.52</v>
      </c>
      <c r="S68" s="38">
        <v>0</v>
      </c>
      <c r="T68" s="37">
        <f>SUMPRODUCT(LTA!J68:AN68,LTA!J$101:AN$101,LTA!J$104:AN$104)</f>
        <v>114.19</v>
      </c>
      <c r="U68" s="37">
        <f>SUMPRODUCT(LTA!J68:AN68,LTA!J$102:AN$102,LTA!J$104:AN$104)</f>
        <v>104.54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-35</v>
      </c>
      <c r="AA68" s="75">
        <f>STOA!I68</f>
        <v>0</v>
      </c>
      <c r="AB68" s="75">
        <f>-STOA!O68</f>
        <v>-150</v>
      </c>
      <c r="AC68">
        <f t="shared" ref="AC68:AC98" si="3">SUMIF(B68:AB68,"&gt;0")*$AC$2-SUMIF(B68:AB68,"&lt;0")*($AC$2/(1-$AC$2))+SUMIF(AI68:AR68,"&gt;0")*$AC$2-SUMIF(AI68:AR68,"&lt;0")*($AC$2/(1-$AC$2))</f>
        <v>10.904228240620322</v>
      </c>
      <c r="AD68">
        <f t="shared" ref="AD68:AD98" si="4">SUM(B68:AB68,AI68:AT68)-AC68</f>
        <v>821.25287276486279</v>
      </c>
      <c r="AE68">
        <f>'IDT-1'!C68</f>
        <v>-27.094999999999999</v>
      </c>
      <c r="AF68" s="24"/>
      <c r="AG68">
        <f t="shared" ref="AG68:AG98" si="5">SUM(AD68:AF68)</f>
        <v>794.15787276486276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-47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</row>
    <row r="69" spans="1:46">
      <c r="A69" t="s">
        <v>111</v>
      </c>
      <c r="D69">
        <f>TWEPL!Q69</f>
        <v>5.24925</v>
      </c>
      <c r="E69">
        <f>GT_NG!Q69</f>
        <v>0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686.92445608730634</v>
      </c>
      <c r="P69" s="36">
        <v>67.849999999999994</v>
      </c>
      <c r="Q69" s="36">
        <v>21.99</v>
      </c>
      <c r="R69" s="38">
        <v>17.149999999999999</v>
      </c>
      <c r="S69" s="38">
        <v>0</v>
      </c>
      <c r="T69" s="37">
        <f>SUMPRODUCT(LTA!J69:AN69,LTA!J$101:AN$101,LTA!J$104:AN$104)</f>
        <v>93.85</v>
      </c>
      <c r="U69" s="37">
        <f>SUMPRODUCT(LTA!J69:AN69,LTA!J$102:AN$102,LTA!J$104:AN$104)</f>
        <v>104.54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0</v>
      </c>
      <c r="AB69" s="75">
        <f>-STOA!O69</f>
        <v>-150</v>
      </c>
      <c r="AC69">
        <f t="shared" si="3"/>
        <v>10.477096149285854</v>
      </c>
      <c r="AD69">
        <f t="shared" si="4"/>
        <v>829.07660993802051</v>
      </c>
      <c r="AE69">
        <f>'IDT-1'!C69</f>
        <v>-35</v>
      </c>
      <c r="AF69" s="24"/>
      <c r="AG69">
        <f t="shared" si="5"/>
        <v>794.07660993802051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-53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</row>
    <row r="70" spans="1:46">
      <c r="A70" t="s">
        <v>112</v>
      </c>
      <c r="D70">
        <f>TWEPL!Q70</f>
        <v>5.24925</v>
      </c>
      <c r="E70">
        <f>GT_NG!Q70</f>
        <v>0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695.09856083490581</v>
      </c>
      <c r="P70" s="36">
        <v>67.849999999999994</v>
      </c>
      <c r="Q70" s="36">
        <v>21.99</v>
      </c>
      <c r="R70" s="38">
        <v>12.507061310782241</v>
      </c>
      <c r="S70" s="38">
        <v>0</v>
      </c>
      <c r="T70" s="37">
        <f>SUMPRODUCT(LTA!J70:AN70,LTA!J$101:AN$101,LTA!J$104:AN$104)</f>
        <v>71.69</v>
      </c>
      <c r="U70" s="37">
        <f>SUMPRODUCT(LTA!J70:AN70,LTA!J$102:AN$102,LTA!J$104:AN$104)</f>
        <v>104.54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0</v>
      </c>
      <c r="AB70" s="75">
        <f>-STOA!O70</f>
        <v>-150</v>
      </c>
      <c r="AC70">
        <f t="shared" si="3"/>
        <v>10.193546578302923</v>
      </c>
      <c r="AD70">
        <f t="shared" si="4"/>
        <v>825.73132556738494</v>
      </c>
      <c r="AE70">
        <f>'IDT-1'!C70</f>
        <v>-30</v>
      </c>
      <c r="AF70" s="24"/>
      <c r="AG70">
        <f t="shared" si="5"/>
        <v>795.73132556738494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-38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</row>
    <row r="71" spans="1:46">
      <c r="A71" t="s">
        <v>113</v>
      </c>
      <c r="D71">
        <f>TWEPL!Q71</f>
        <v>5.24925</v>
      </c>
      <c r="E71">
        <f>GT_NG!Q71</f>
        <v>0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649.80130761472799</v>
      </c>
      <c r="P71" s="36">
        <v>67.849999999999994</v>
      </c>
      <c r="Q71" s="36">
        <v>21.99</v>
      </c>
      <c r="R71" s="38">
        <v>6.5270625281151595</v>
      </c>
      <c r="S71" s="38">
        <v>0</v>
      </c>
      <c r="T71" s="37">
        <f>SUMPRODUCT(LTA!J71:AN71,LTA!J$101:AN$101,LTA!J$104:AN$104)</f>
        <v>50.01</v>
      </c>
      <c r="U71" s="37">
        <f>SUMPRODUCT(LTA!J71:AN71,LTA!J$102:AN$102,LTA!J$104:AN$104)</f>
        <v>104.54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-35</v>
      </c>
      <c r="AA71" s="75">
        <f>STOA!I71</f>
        <v>0</v>
      </c>
      <c r="AB71" s="75">
        <f>-STOA!O71</f>
        <v>-150</v>
      </c>
      <c r="AC71">
        <f t="shared" si="3"/>
        <v>9.8855801883043579</v>
      </c>
      <c r="AD71">
        <f t="shared" si="4"/>
        <v>795.40203995453874</v>
      </c>
      <c r="AE71">
        <f>'IDT-1'!C71</f>
        <v>0</v>
      </c>
      <c r="AF71" s="24"/>
      <c r="AG71">
        <f t="shared" si="5"/>
        <v>795.40203995453874</v>
      </c>
      <c r="AI71" s="34">
        <f>PXIL!I71</f>
        <v>0</v>
      </c>
      <c r="AJ71" s="34">
        <f>PXIL!O71</f>
        <v>0</v>
      </c>
      <c r="AK71" s="34">
        <f>RTM_IEX!I71</f>
        <v>29.32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</row>
    <row r="72" spans="1:46">
      <c r="A72" t="s">
        <v>114</v>
      </c>
      <c r="D72">
        <f>TWEPL!Q72</f>
        <v>5.24925</v>
      </c>
      <c r="E72">
        <f>GT_NG!Q72</f>
        <v>0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659.10813396034962</v>
      </c>
      <c r="P72" s="36">
        <v>67.849999999999994</v>
      </c>
      <c r="Q72" s="36">
        <v>21.99</v>
      </c>
      <c r="R72" s="38">
        <v>2.2729404145077718</v>
      </c>
      <c r="S72" s="38">
        <v>0</v>
      </c>
      <c r="T72" s="37">
        <f>SUMPRODUCT(LTA!J72:AN72,LTA!J$101:AN$101,LTA!J$104:AN$104)</f>
        <v>31.36</v>
      </c>
      <c r="U72" s="37">
        <f>SUMPRODUCT(LTA!J72:AN72,LTA!J$102:AN$102,LTA!J$104:AN$104)</f>
        <v>104.54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0</v>
      </c>
      <c r="AB72" s="75">
        <f>-STOA!O72</f>
        <v>-150</v>
      </c>
      <c r="AC72">
        <f t="shared" si="3"/>
        <v>9.3711323834821609</v>
      </c>
      <c r="AD72">
        <f t="shared" si="4"/>
        <v>804.96919199137517</v>
      </c>
      <c r="AE72">
        <f>'IDT-1'!C72</f>
        <v>-5</v>
      </c>
      <c r="AF72" s="24"/>
      <c r="AG72">
        <f t="shared" si="5"/>
        <v>799.96919199137517</v>
      </c>
      <c r="AI72" s="34">
        <f>PXIL!I72</f>
        <v>0</v>
      </c>
      <c r="AJ72" s="34">
        <f>PXIL!O72</f>
        <v>0</v>
      </c>
      <c r="AK72" s="34">
        <f>RTM_IEX!I72</f>
        <v>16.97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</row>
    <row r="73" spans="1:46">
      <c r="A73" t="s">
        <v>115</v>
      </c>
      <c r="D73">
        <f>TWEPL!Q73</f>
        <v>5.24925</v>
      </c>
      <c r="E73">
        <f>GT_NG!Q73</f>
        <v>0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678.72019983607629</v>
      </c>
      <c r="P73" s="36">
        <v>67.849999999999994</v>
      </c>
      <c r="Q73" s="36">
        <v>21.99</v>
      </c>
      <c r="R73" s="38">
        <v>0</v>
      </c>
      <c r="S73" s="38">
        <v>0</v>
      </c>
      <c r="T73" s="37">
        <f>SUMPRODUCT(LTA!J73:AN73,LTA!J$101:AN$101,LTA!J$104:AN$104)</f>
        <v>21.32</v>
      </c>
      <c r="U73" s="37">
        <f>SUMPRODUCT(LTA!J73:AN73,LTA!J$102:AN$102,LTA!J$104:AN$104)</f>
        <v>104.54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0</v>
      </c>
      <c r="AB73" s="75">
        <f>-STOA!O73</f>
        <v>-150</v>
      </c>
      <c r="AC73">
        <f t="shared" si="3"/>
        <v>9.4825930373564002</v>
      </c>
      <c r="AD73">
        <f t="shared" si="4"/>
        <v>818.12685679871993</v>
      </c>
      <c r="AE73">
        <f>'IDT-1'!C73</f>
        <v>0</v>
      </c>
      <c r="AF73" s="24"/>
      <c r="AG73">
        <f t="shared" si="5"/>
        <v>818.12685679871993</v>
      </c>
      <c r="AI73" s="34">
        <f>PXIL!I73</f>
        <v>0</v>
      </c>
      <c r="AJ73" s="34">
        <f>PXIL!O73</f>
        <v>0</v>
      </c>
      <c r="AK73" s="34">
        <f>RTM_IEX!I73</f>
        <v>22.94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</row>
    <row r="74" spans="1:46">
      <c r="A74" t="s">
        <v>116</v>
      </c>
      <c r="D74">
        <f>TWEPL!Q74</f>
        <v>5.24925</v>
      </c>
      <c r="E74">
        <f>GT_NG!Q74</f>
        <v>0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691.44853013079262</v>
      </c>
      <c r="P74" s="36">
        <v>67.849999999999994</v>
      </c>
      <c r="Q74" s="36">
        <v>21.99</v>
      </c>
      <c r="R74" s="38">
        <v>0</v>
      </c>
      <c r="S74" s="38">
        <v>0</v>
      </c>
      <c r="T74" s="37">
        <f>SUMPRODUCT(LTA!J74:AN74,LTA!J$101:AN$101,LTA!J$104:AN$104)</f>
        <v>12.9</v>
      </c>
      <c r="U74" s="37">
        <f>SUMPRODUCT(LTA!J74:AN74,LTA!J$102:AN$102,LTA!J$104:AN$104)</f>
        <v>104.54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0</v>
      </c>
      <c r="AB74" s="75">
        <f>-STOA!O74</f>
        <v>-150</v>
      </c>
      <c r="AC74">
        <f t="shared" si="3"/>
        <v>9.491987011832018</v>
      </c>
      <c r="AD74">
        <f t="shared" si="4"/>
        <v>819.23579311896049</v>
      </c>
      <c r="AE74">
        <f>'IDT-1'!C74</f>
        <v>0</v>
      </c>
      <c r="AF74" s="24"/>
      <c r="AG74">
        <f t="shared" si="5"/>
        <v>819.23579311896049</v>
      </c>
      <c r="AI74" s="34">
        <f>PXIL!I74</f>
        <v>0</v>
      </c>
      <c r="AJ74" s="34">
        <f>PXIL!O74</f>
        <v>0</v>
      </c>
      <c r="AK74" s="34">
        <f>RTM_IEX!I74</f>
        <v>19.75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</row>
    <row r="75" spans="1:46">
      <c r="A75" t="s">
        <v>117</v>
      </c>
      <c r="D75">
        <f>TWEPL!Q75</f>
        <v>5.24925</v>
      </c>
      <c r="E75">
        <f>GT_NG!Q75</f>
        <v>0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692.61075606609279</v>
      </c>
      <c r="P75" s="36">
        <v>67.849999999999994</v>
      </c>
      <c r="Q75" s="36">
        <v>21.99</v>
      </c>
      <c r="R75" s="38">
        <v>0</v>
      </c>
      <c r="S75" s="38">
        <v>0</v>
      </c>
      <c r="T75" s="37">
        <f>SUMPRODUCT(LTA!J75:AN75,LTA!J$101:AN$101,LTA!J$104:AN$104)</f>
        <v>14.35</v>
      </c>
      <c r="U75" s="37">
        <f>SUMPRODUCT(LTA!J75:AN75,LTA!J$102:AN$102,LTA!J$104:AN$104)</f>
        <v>106.54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0</v>
      </c>
      <c r="AB75" s="75">
        <f>-STOA!O75</f>
        <v>-150</v>
      </c>
      <c r="AC75">
        <f t="shared" si="3"/>
        <v>9.9351057096885391</v>
      </c>
      <c r="AD75">
        <f t="shared" si="4"/>
        <v>871.54490035640424</v>
      </c>
      <c r="AE75">
        <f>'IDT-1'!C75</f>
        <v>10</v>
      </c>
      <c r="AF75" s="24"/>
      <c r="AG75">
        <f t="shared" si="5"/>
        <v>881.54490035640424</v>
      </c>
      <c r="AI75" s="34">
        <f>PXIL!I75</f>
        <v>0</v>
      </c>
      <c r="AJ75" s="34">
        <f>PXIL!O75</f>
        <v>0</v>
      </c>
      <c r="AK75" s="34">
        <f>RTM_IEX!I75</f>
        <v>67.89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</row>
    <row r="76" spans="1:46">
      <c r="A76" t="s">
        <v>118</v>
      </c>
      <c r="D76">
        <f>TWEPL!Q76</f>
        <v>5.24925</v>
      </c>
      <c r="E76">
        <f>GT_NG!Q76</f>
        <v>0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692.61075606609279</v>
      </c>
      <c r="P76" s="36">
        <v>67.849999999999994</v>
      </c>
      <c r="Q76" s="36">
        <v>21.99</v>
      </c>
      <c r="R76" s="38">
        <v>0</v>
      </c>
      <c r="S76" s="38">
        <v>0</v>
      </c>
      <c r="T76" s="37">
        <f>SUMPRODUCT(LTA!J76:AN76,LTA!J$101:AN$101,LTA!J$104:AN$104)</f>
        <v>12.67</v>
      </c>
      <c r="U76" s="37">
        <f>SUMPRODUCT(LTA!J76:AN76,LTA!J$102:AN$102,LTA!J$104:AN$104)</f>
        <v>106.54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0</v>
      </c>
      <c r="AB76" s="75">
        <f>-STOA!O76</f>
        <v>-150</v>
      </c>
      <c r="AC76">
        <f t="shared" si="3"/>
        <v>9.8587497096885386</v>
      </c>
      <c r="AD76">
        <f t="shared" si="4"/>
        <v>862.53125635640413</v>
      </c>
      <c r="AE76">
        <f>'IDT-1'!C76</f>
        <v>18.907</v>
      </c>
      <c r="AF76" s="24"/>
      <c r="AG76">
        <f t="shared" si="5"/>
        <v>881.43825635640417</v>
      </c>
      <c r="AI76" s="34">
        <f>PXIL!I76</f>
        <v>0</v>
      </c>
      <c r="AJ76" s="34">
        <f>PXIL!O76</f>
        <v>0</v>
      </c>
      <c r="AK76" s="34">
        <f>RTM_IEX!I76</f>
        <v>60.48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</row>
    <row r="77" spans="1:46">
      <c r="A77" t="s">
        <v>119</v>
      </c>
      <c r="D77">
        <f>TWEPL!Q77</f>
        <v>5.24925</v>
      </c>
      <c r="E77">
        <f>GT_NG!Q77</f>
        <v>0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692.61075606609279</v>
      </c>
      <c r="P77" s="36">
        <v>67.849999999999994</v>
      </c>
      <c r="Q77" s="36">
        <v>21.99</v>
      </c>
      <c r="R77" s="38">
        <v>0</v>
      </c>
      <c r="S77" s="38">
        <v>0</v>
      </c>
      <c r="T77" s="37">
        <f>SUMPRODUCT(LTA!J77:AN77,LTA!J$101:AN$101,LTA!J$104:AN$104)</f>
        <v>12.67</v>
      </c>
      <c r="U77" s="37">
        <f>SUMPRODUCT(LTA!J77:AN77,LTA!J$102:AN$102,LTA!J$104:AN$104)</f>
        <v>106.54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0</v>
      </c>
      <c r="AB77" s="75">
        <f>-STOA!O77</f>
        <v>-150</v>
      </c>
      <c r="AC77">
        <f t="shared" si="3"/>
        <v>9.8394297096885381</v>
      </c>
      <c r="AD77">
        <f t="shared" si="4"/>
        <v>860.25057635640417</v>
      </c>
      <c r="AE77">
        <f>'IDT-1'!C77</f>
        <v>15</v>
      </c>
      <c r="AF77" s="24"/>
      <c r="AG77">
        <f t="shared" si="5"/>
        <v>875.25057635640417</v>
      </c>
      <c r="AI77" s="34">
        <f>PXIL!I77</f>
        <v>0</v>
      </c>
      <c r="AJ77" s="34">
        <f>PXIL!O77</f>
        <v>0</v>
      </c>
      <c r="AK77" s="34">
        <f>RTM_IEX!I77</f>
        <v>58.18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</row>
    <row r="78" spans="1:46">
      <c r="A78" t="s">
        <v>120</v>
      </c>
      <c r="D78">
        <f>TWEPL!Q78</f>
        <v>5.24925</v>
      </c>
      <c r="E78">
        <f>GT_NG!Q78</f>
        <v>0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691.27029036727276</v>
      </c>
      <c r="P78" s="36">
        <v>67.849999999999994</v>
      </c>
      <c r="Q78" s="36">
        <v>21.99</v>
      </c>
      <c r="R78" s="38">
        <v>0</v>
      </c>
      <c r="S78" s="38">
        <v>0</v>
      </c>
      <c r="T78" s="37">
        <f>SUMPRODUCT(LTA!J78:AN78,LTA!J$101:AN$101,LTA!J$104:AN$104)</f>
        <v>12.67</v>
      </c>
      <c r="U78" s="37">
        <f>SUMPRODUCT(LTA!J78:AN78,LTA!J$102:AN$102,LTA!J$104:AN$104)</f>
        <v>106.54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0</v>
      </c>
      <c r="AB78" s="75">
        <f>-STOA!O78</f>
        <v>-150</v>
      </c>
      <c r="AC78">
        <f t="shared" si="3"/>
        <v>9.9183857978184484</v>
      </c>
      <c r="AD78">
        <f t="shared" si="4"/>
        <v>869.57115456945417</v>
      </c>
      <c r="AE78">
        <f>'IDT-1'!C78</f>
        <v>0</v>
      </c>
      <c r="AF78" s="24"/>
      <c r="AG78">
        <f t="shared" si="5"/>
        <v>869.57115456945417</v>
      </c>
      <c r="AI78" s="34">
        <f>PXIL!I78</f>
        <v>0</v>
      </c>
      <c r="AJ78" s="34">
        <f>PXIL!O78</f>
        <v>0</v>
      </c>
      <c r="AK78" s="34">
        <f>RTM_IEX!I78</f>
        <v>68.92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</row>
    <row r="79" spans="1:46">
      <c r="A79" t="s">
        <v>121</v>
      </c>
      <c r="D79">
        <f>TWEPL!Q79</f>
        <v>5.24925</v>
      </c>
      <c r="E79">
        <f>GT_NG!Q79</f>
        <v>0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669.94820932896369</v>
      </c>
      <c r="P79" s="36">
        <v>67.849999999999994</v>
      </c>
      <c r="Q79" s="36">
        <v>21.99</v>
      </c>
      <c r="R79" s="38">
        <v>0</v>
      </c>
      <c r="S79" s="38">
        <v>0</v>
      </c>
      <c r="T79" s="37">
        <f>SUMPRODUCT(LTA!J79:AN79,LTA!J$101:AN$101,LTA!J$104:AN$104)</f>
        <v>12.67</v>
      </c>
      <c r="U79" s="37">
        <f>SUMPRODUCT(LTA!J79:AN79,LTA!J$102:AN$102,LTA!J$104:AN$104)</f>
        <v>106.54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2.73</v>
      </c>
      <c r="Z79" s="34">
        <f>IEX!O79</f>
        <v>0</v>
      </c>
      <c r="AA79" s="75">
        <f>STOA!I79</f>
        <v>0</v>
      </c>
      <c r="AB79" s="75">
        <f>-STOA!O79</f>
        <v>-150</v>
      </c>
      <c r="AC79">
        <f t="shared" si="3"/>
        <v>10.044704317096654</v>
      </c>
      <c r="AD79">
        <f t="shared" si="4"/>
        <v>884.48275501186697</v>
      </c>
      <c r="AE79">
        <f>'IDT-1'!C79</f>
        <v>14.301</v>
      </c>
      <c r="AF79" s="24"/>
      <c r="AG79">
        <f t="shared" si="5"/>
        <v>898.78375501186702</v>
      </c>
      <c r="AI79" s="34">
        <f>PXIL!I79</f>
        <v>0</v>
      </c>
      <c r="AJ79" s="34">
        <f>PXIL!O79</f>
        <v>0</v>
      </c>
      <c r="AK79" s="34">
        <f>RTM_IEX!I79</f>
        <v>100.54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8">
        <f>GDAM_IEX!I79</f>
        <v>2.0099999999999998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</row>
    <row r="80" spans="1:46">
      <c r="A80" t="s">
        <v>122</v>
      </c>
      <c r="D80">
        <f>TWEPL!Q80</f>
        <v>5.24925</v>
      </c>
      <c r="E80">
        <f>GT_NG!Q80</f>
        <v>0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647.22744406450613</v>
      </c>
      <c r="P80" s="36">
        <v>67.849999999999994</v>
      </c>
      <c r="Q80" s="36">
        <v>21.99</v>
      </c>
      <c r="R80" s="38">
        <v>0</v>
      </c>
      <c r="S80" s="38">
        <v>0</v>
      </c>
      <c r="T80" s="37">
        <f>SUMPRODUCT(LTA!J80:AN80,LTA!J$101:AN$101,LTA!J$104:AN$104)</f>
        <v>12.67</v>
      </c>
      <c r="U80" s="37">
        <f>SUMPRODUCT(LTA!J80:AN80,LTA!J$102:AN$102,LTA!J$104:AN$104)</f>
        <v>106.54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18.57</v>
      </c>
      <c r="Z80" s="34">
        <f>IEX!O80</f>
        <v>0</v>
      </c>
      <c r="AA80" s="75">
        <f>STOA!I80</f>
        <v>0</v>
      </c>
      <c r="AB80" s="75">
        <f>-STOA!O80</f>
        <v>-150</v>
      </c>
      <c r="AC80">
        <f t="shared" si="3"/>
        <v>10.131049888875211</v>
      </c>
      <c r="AD80">
        <f t="shared" si="4"/>
        <v>894.67564417563096</v>
      </c>
      <c r="AE80">
        <f>'IDT-1'!C80</f>
        <v>4.2919999999999998</v>
      </c>
      <c r="AF80" s="24"/>
      <c r="AG80">
        <f t="shared" si="5"/>
        <v>898.96764417563099</v>
      </c>
      <c r="AI80" s="34">
        <f>PXIL!I80</f>
        <v>0</v>
      </c>
      <c r="AJ80" s="34">
        <f>PXIL!O80</f>
        <v>0</v>
      </c>
      <c r="AK80" s="34">
        <f>RTM_IEX!I80</f>
        <v>105.34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8">
        <f>GDAM_IEX!I80</f>
        <v>14.37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</row>
    <row r="81" spans="1:46">
      <c r="A81" t="s">
        <v>123</v>
      </c>
      <c r="D81">
        <f>TWEPL!Q81</f>
        <v>5.24925</v>
      </c>
      <c r="E81">
        <f>GT_NG!Q81</f>
        <v>0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584.70375300369949</v>
      </c>
      <c r="P81" s="36">
        <v>67.849999999999994</v>
      </c>
      <c r="Q81" s="36">
        <v>21.99</v>
      </c>
      <c r="R81" s="38">
        <v>0</v>
      </c>
      <c r="S81" s="38">
        <v>0</v>
      </c>
      <c r="T81" s="37">
        <f>SUMPRODUCT(LTA!J81:AN81,LTA!J$101:AN$101,LTA!J$104:AN$104)</f>
        <v>12.67</v>
      </c>
      <c r="U81" s="37">
        <f>SUMPRODUCT(LTA!J81:AN81,LTA!J$102:AN$102,LTA!J$104:AN$104)</f>
        <v>106.54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15.39</v>
      </c>
      <c r="Z81" s="34">
        <f>IEX!O81</f>
        <v>0</v>
      </c>
      <c r="AA81" s="75">
        <f>STOA!I81</f>
        <v>0</v>
      </c>
      <c r="AB81" s="75">
        <f>-STOA!O81</f>
        <v>-150</v>
      </c>
      <c r="AC81">
        <f t="shared" si="3"/>
        <v>9.415254883964435</v>
      </c>
      <c r="AD81">
        <f t="shared" si="4"/>
        <v>810.17774811973504</v>
      </c>
      <c r="AE81">
        <f>'IDT-1'!C81</f>
        <v>5.4450000000000003</v>
      </c>
      <c r="AF81" s="24"/>
      <c r="AG81">
        <f t="shared" si="5"/>
        <v>815.62274811973509</v>
      </c>
      <c r="AI81" s="34">
        <f>PXIL!I81</f>
        <v>0</v>
      </c>
      <c r="AJ81" s="34">
        <f>PXIL!O81</f>
        <v>0</v>
      </c>
      <c r="AK81" s="34">
        <f>RTM_IEX!I81</f>
        <v>82.81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8">
        <f>GDAM_IEX!I81</f>
        <v>17.39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</row>
    <row r="82" spans="1:46">
      <c r="A82" t="s">
        <v>124</v>
      </c>
      <c r="D82">
        <f>TWEPL!Q82</f>
        <v>5.24925</v>
      </c>
      <c r="E82">
        <f>GT_NG!Q82</f>
        <v>0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579.1622887504999</v>
      </c>
      <c r="P82" s="36">
        <v>67.849999999999994</v>
      </c>
      <c r="Q82" s="36">
        <v>21.99</v>
      </c>
      <c r="R82" s="38">
        <v>0</v>
      </c>
      <c r="S82" s="38">
        <v>0</v>
      </c>
      <c r="T82" s="37">
        <f>SUMPRODUCT(LTA!J82:AN82,LTA!J$101:AN$101,LTA!J$104:AN$104)</f>
        <v>12.67</v>
      </c>
      <c r="U82" s="37">
        <f>SUMPRODUCT(LTA!J82:AN82,LTA!J$102:AN$102,LTA!J$104:AN$104)</f>
        <v>106.54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8.93</v>
      </c>
      <c r="Z82" s="34">
        <f>IEX!O82</f>
        <v>0</v>
      </c>
      <c r="AA82" s="75">
        <f>STOA!I82</f>
        <v>0</v>
      </c>
      <c r="AB82" s="75">
        <f>-STOA!O82</f>
        <v>-150</v>
      </c>
      <c r="AC82">
        <f t="shared" si="3"/>
        <v>9.1590425842375573</v>
      </c>
      <c r="AD82">
        <f t="shared" si="4"/>
        <v>779.93249616626224</v>
      </c>
      <c r="AE82">
        <f>'IDT-1'!C82</f>
        <v>8.7460000000000004</v>
      </c>
      <c r="AF82" s="24"/>
      <c r="AG82">
        <f t="shared" si="5"/>
        <v>788.67849616626222</v>
      </c>
      <c r="AI82" s="34">
        <f>PXIL!I82</f>
        <v>0</v>
      </c>
      <c r="AJ82" s="34">
        <f>PXIL!O82</f>
        <v>0</v>
      </c>
      <c r="AK82" s="34">
        <f>RTM_IEX!I82</f>
        <v>71.48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8">
        <f>GDAM_IEX!I82</f>
        <v>10.220000000000001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</row>
    <row r="83" spans="1:46">
      <c r="A83" t="s">
        <v>125</v>
      </c>
      <c r="D83">
        <f>TWEPL!Q83</f>
        <v>5.24925</v>
      </c>
      <c r="E83">
        <f>GT_NG!Q83</f>
        <v>0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571.08760995049988</v>
      </c>
      <c r="P83" s="36">
        <v>67.849999999999994</v>
      </c>
      <c r="Q83" s="36">
        <v>21.99</v>
      </c>
      <c r="R83" s="38">
        <v>0</v>
      </c>
      <c r="S83" s="38">
        <v>0</v>
      </c>
      <c r="T83" s="37">
        <f>SUMPRODUCT(LTA!J83:AN83,LTA!J$101:AN$101,LTA!J$104:AN$104)</f>
        <v>12.67</v>
      </c>
      <c r="U83" s="37">
        <f>SUMPRODUCT(LTA!J83:AN83,LTA!J$102:AN$102,LTA!J$104:AN$104)</f>
        <v>106.54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-50</v>
      </c>
      <c r="AC83">
        <f t="shared" si="3"/>
        <v>8.101215509828652</v>
      </c>
      <c r="AD83">
        <f t="shared" si="4"/>
        <v>855.90564444067115</v>
      </c>
      <c r="AE83">
        <f>'IDT-1'!C83</f>
        <v>-25</v>
      </c>
      <c r="AF83" s="24"/>
      <c r="AG83">
        <f t="shared" si="5"/>
        <v>830.90564444067115</v>
      </c>
      <c r="AI83" s="34">
        <f>PXIL!I83</f>
        <v>0</v>
      </c>
      <c r="AJ83" s="34">
        <f>PXIL!O83</f>
        <v>0</v>
      </c>
      <c r="AK83" s="34">
        <f>RTM_IEX!I83</f>
        <v>73.62</v>
      </c>
      <c r="AL83" s="34">
        <f>RTM_IEX!O83</f>
        <v>0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</row>
    <row r="84" spans="1:46">
      <c r="A84" t="s">
        <v>126</v>
      </c>
      <c r="D84">
        <f>TWEPL!Q84</f>
        <v>5.24925</v>
      </c>
      <c r="E84">
        <f>GT_NG!Q84</f>
        <v>0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55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570.81845388890565</v>
      </c>
      <c r="P84" s="36">
        <v>67.849999999999994</v>
      </c>
      <c r="Q84" s="36">
        <v>21.99</v>
      </c>
      <c r="R84" s="38">
        <v>0</v>
      </c>
      <c r="S84" s="38">
        <v>0</v>
      </c>
      <c r="T84" s="37">
        <f>SUMPRODUCT(LTA!J84:AN84,LTA!J$101:AN$101,LTA!J$104:AN$104)</f>
        <v>12.67</v>
      </c>
      <c r="U84" s="37">
        <f>SUMPRODUCT(LTA!J84:AN84,LTA!J$102:AN$102,LTA!J$104:AN$104)</f>
        <v>106.54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-50</v>
      </c>
      <c r="AC84">
        <f t="shared" si="3"/>
        <v>8.3097945989112603</v>
      </c>
      <c r="AD84">
        <f t="shared" si="4"/>
        <v>880.52790928999434</v>
      </c>
      <c r="AE84">
        <f>'IDT-1'!C84</f>
        <v>-45</v>
      </c>
      <c r="AF84" s="24"/>
      <c r="AG84">
        <f t="shared" si="5"/>
        <v>835.52790928999434</v>
      </c>
      <c r="AI84" s="34">
        <f>PXIL!I84</f>
        <v>0</v>
      </c>
      <c r="AJ84" s="34">
        <f>PXIL!O84</f>
        <v>0</v>
      </c>
      <c r="AK84" s="34">
        <f>RTM_IEX!I84</f>
        <v>98.72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</row>
    <row r="85" spans="1:46">
      <c r="A85" t="s">
        <v>127</v>
      </c>
      <c r="D85">
        <f>TWEPL!Q85</f>
        <v>5.24925</v>
      </c>
      <c r="E85">
        <f>GT_NG!Q85</f>
        <v>0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55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570.81845388890565</v>
      </c>
      <c r="P85" s="36">
        <v>67.849999999999994</v>
      </c>
      <c r="Q85" s="36">
        <v>21.99</v>
      </c>
      <c r="R85" s="38">
        <v>0</v>
      </c>
      <c r="S85" s="38">
        <v>0</v>
      </c>
      <c r="T85" s="37">
        <f>SUMPRODUCT(LTA!J85:AN85,LTA!J$101:AN$101,LTA!J$104:AN$104)</f>
        <v>12.67</v>
      </c>
      <c r="U85" s="37">
        <f>SUMPRODUCT(LTA!J85:AN85,LTA!J$102:AN$102,LTA!J$104:AN$104)</f>
        <v>106.54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0</v>
      </c>
      <c r="AB85" s="75">
        <f>-STOA!O85</f>
        <v>-50</v>
      </c>
      <c r="AC85">
        <f t="shared" si="3"/>
        <v>8.2061385989112594</v>
      </c>
      <c r="AD85">
        <f t="shared" si="4"/>
        <v>868.29156528999431</v>
      </c>
      <c r="AE85">
        <f>'IDT-1'!C85</f>
        <v>-70</v>
      </c>
      <c r="AF85" s="24"/>
      <c r="AG85">
        <f t="shared" si="5"/>
        <v>798.29156528999431</v>
      </c>
      <c r="AI85" s="34">
        <f>PXIL!I85</f>
        <v>0</v>
      </c>
      <c r="AJ85" s="34">
        <f>PXIL!O85</f>
        <v>0</v>
      </c>
      <c r="AK85" s="34">
        <f>RTM_IEX!I85</f>
        <v>86.38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</row>
    <row r="86" spans="1:46">
      <c r="A86" t="s">
        <v>128</v>
      </c>
      <c r="D86">
        <f>TWEPL!Q86</f>
        <v>5.24925</v>
      </c>
      <c r="E86">
        <f>GT_NG!Q86</f>
        <v>0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55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570.81845388890565</v>
      </c>
      <c r="P86" s="36">
        <v>67.849999999999994</v>
      </c>
      <c r="Q86" s="36">
        <v>21.99</v>
      </c>
      <c r="R86" s="38">
        <v>0</v>
      </c>
      <c r="S86" s="38">
        <v>0</v>
      </c>
      <c r="T86" s="37">
        <f>SUMPRODUCT(LTA!J86:AN86,LTA!J$101:AN$101,LTA!J$104:AN$104)</f>
        <v>12.67</v>
      </c>
      <c r="U86" s="37">
        <f>SUMPRODUCT(LTA!J86:AN86,LTA!J$102:AN$102,LTA!J$104:AN$104)</f>
        <v>106.54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0</v>
      </c>
      <c r="AB86" s="75">
        <f>-STOA!O86</f>
        <v>-50</v>
      </c>
      <c r="AC86">
        <f t="shared" si="3"/>
        <v>8.2867785989112601</v>
      </c>
      <c r="AD86">
        <f t="shared" si="4"/>
        <v>877.81092528999432</v>
      </c>
      <c r="AE86">
        <f>'IDT-1'!C86</f>
        <v>-85</v>
      </c>
      <c r="AF86" s="24"/>
      <c r="AG86">
        <f t="shared" si="5"/>
        <v>792.81092528999432</v>
      </c>
      <c r="AI86" s="34">
        <f>PXIL!I86</f>
        <v>0</v>
      </c>
      <c r="AJ86" s="34">
        <f>PXIL!O86</f>
        <v>0</v>
      </c>
      <c r="AK86" s="34">
        <f>RTM_IEX!I86</f>
        <v>95.98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</row>
    <row r="87" spans="1:46">
      <c r="A87" t="s">
        <v>129</v>
      </c>
      <c r="D87">
        <f>TWEPL!Q87</f>
        <v>5.24925</v>
      </c>
      <c r="E87">
        <f>GT_NG!Q87</f>
        <v>0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55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570.88794302393205</v>
      </c>
      <c r="P87" s="36">
        <v>67.849999999999994</v>
      </c>
      <c r="Q87" s="36">
        <v>21.99</v>
      </c>
      <c r="R87" s="38">
        <v>0</v>
      </c>
      <c r="S87" s="38">
        <v>0</v>
      </c>
      <c r="T87" s="37">
        <f>SUMPRODUCT(LTA!J87:AN87,LTA!J$101:AN$101,LTA!J$104:AN$104)</f>
        <v>12.67</v>
      </c>
      <c r="U87" s="37">
        <f>SUMPRODUCT(LTA!J87:AN87,LTA!J$102:AN$102,LTA!J$104:AN$104)</f>
        <v>106.54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0</v>
      </c>
      <c r="AB87" s="75">
        <f>-STOA!O87</f>
        <v>-50</v>
      </c>
      <c r="AC87">
        <f t="shared" si="3"/>
        <v>8.2873623076454823</v>
      </c>
      <c r="AD87">
        <f t="shared" si="4"/>
        <v>877.87983071628651</v>
      </c>
      <c r="AE87">
        <f>'IDT-1'!C87</f>
        <v>-100</v>
      </c>
      <c r="AF87" s="24"/>
      <c r="AG87">
        <f t="shared" si="5"/>
        <v>777.87983071628651</v>
      </c>
      <c r="AI87" s="34">
        <f>PXIL!I87</f>
        <v>0</v>
      </c>
      <c r="AJ87" s="34">
        <f>PXIL!O87</f>
        <v>0</v>
      </c>
      <c r="AK87" s="34">
        <f>RTM_IEX!I87</f>
        <v>95.98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</row>
    <row r="88" spans="1:46">
      <c r="A88" t="s">
        <v>130</v>
      </c>
      <c r="D88">
        <f>TWEPL!Q88</f>
        <v>5.24925</v>
      </c>
      <c r="E88">
        <f>GT_NG!Q88</f>
        <v>0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55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570.88794302393205</v>
      </c>
      <c r="P88" s="36">
        <v>67.849999999999994</v>
      </c>
      <c r="Q88" s="36">
        <v>21.99</v>
      </c>
      <c r="R88" s="38">
        <v>0</v>
      </c>
      <c r="S88" s="38">
        <v>0</v>
      </c>
      <c r="T88" s="37">
        <f>SUMPRODUCT(LTA!J88:AN88,LTA!J$101:AN$101,LTA!J$104:AN$104)</f>
        <v>12.67</v>
      </c>
      <c r="U88" s="37">
        <f>SUMPRODUCT(LTA!J88:AN88,LTA!J$102:AN$102,LTA!J$104:AN$104)</f>
        <v>106.54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0</v>
      </c>
      <c r="AB88" s="75">
        <f>-STOA!O88</f>
        <v>-50</v>
      </c>
      <c r="AC88">
        <f t="shared" si="3"/>
        <v>8.2873623076454823</v>
      </c>
      <c r="AD88">
        <f t="shared" si="4"/>
        <v>877.87983071628651</v>
      </c>
      <c r="AE88">
        <f>'IDT-1'!C88</f>
        <v>-110</v>
      </c>
      <c r="AF88" s="24"/>
      <c r="AG88">
        <f t="shared" si="5"/>
        <v>767.87983071628651</v>
      </c>
      <c r="AI88" s="34">
        <f>PXIL!I88</f>
        <v>0</v>
      </c>
      <c r="AJ88" s="34">
        <f>PXIL!O88</f>
        <v>0</v>
      </c>
      <c r="AK88" s="34">
        <f>RTM_IEX!I88</f>
        <v>95.98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</row>
    <row r="89" spans="1:46">
      <c r="A89" t="s">
        <v>131</v>
      </c>
      <c r="D89">
        <f>TWEPL!Q89</f>
        <v>5.24925</v>
      </c>
      <c r="E89">
        <f>GT_NG!Q89</f>
        <v>0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55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570.88794302393205</v>
      </c>
      <c r="P89" s="36">
        <v>67.849999999999994</v>
      </c>
      <c r="Q89" s="36">
        <v>21.99</v>
      </c>
      <c r="R89" s="38">
        <v>0</v>
      </c>
      <c r="S89" s="38">
        <v>0</v>
      </c>
      <c r="T89" s="37">
        <f>SUMPRODUCT(LTA!J89:AN89,LTA!J$101:AN$101,LTA!J$104:AN$104)</f>
        <v>13.33</v>
      </c>
      <c r="U89" s="37">
        <f>SUMPRODUCT(LTA!J89:AN89,LTA!J$102:AN$102,LTA!J$104:AN$104)</f>
        <v>106.54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0</v>
      </c>
      <c r="AB89" s="75">
        <f>-STOA!O89</f>
        <v>-50</v>
      </c>
      <c r="AC89">
        <f t="shared" si="3"/>
        <v>8.2123503076454831</v>
      </c>
      <c r="AD89">
        <f t="shared" si="4"/>
        <v>869.02484271628657</v>
      </c>
      <c r="AE89">
        <f>'IDT-1'!C89</f>
        <v>-110</v>
      </c>
      <c r="AF89" s="24"/>
      <c r="AG89">
        <f t="shared" si="5"/>
        <v>759.02484271628657</v>
      </c>
      <c r="AI89" s="34">
        <f>PXIL!I89</f>
        <v>0</v>
      </c>
      <c r="AJ89" s="34">
        <f>PXIL!O89</f>
        <v>0</v>
      </c>
      <c r="AK89" s="34">
        <f>RTM_IEX!I89</f>
        <v>86.39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</row>
    <row r="90" spans="1:46">
      <c r="A90" t="s">
        <v>132</v>
      </c>
      <c r="D90">
        <f>TWEPL!Q90</f>
        <v>5.24925</v>
      </c>
      <c r="E90">
        <f>GT_NG!Q90</f>
        <v>0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55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571.81768018942705</v>
      </c>
      <c r="P90" s="36">
        <v>67.849999999999994</v>
      </c>
      <c r="Q90" s="36">
        <v>21.99</v>
      </c>
      <c r="R90" s="38">
        <v>0</v>
      </c>
      <c r="S90" s="38">
        <v>0</v>
      </c>
      <c r="T90" s="37">
        <f>SUMPRODUCT(LTA!J90:AN90,LTA!J$101:AN$101,LTA!J$104:AN$104)</f>
        <v>13.33</v>
      </c>
      <c r="U90" s="37">
        <f>SUMPRODUCT(LTA!J90:AN90,LTA!J$102:AN$102,LTA!J$104:AN$104)</f>
        <v>106.54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0</v>
      </c>
      <c r="AB90" s="75">
        <f>-STOA!O90</f>
        <v>-50</v>
      </c>
      <c r="AC90">
        <f t="shared" si="3"/>
        <v>8.1798400998356406</v>
      </c>
      <c r="AD90">
        <f t="shared" si="4"/>
        <v>865.18709008959149</v>
      </c>
      <c r="AE90">
        <f>'IDT-1'!C90</f>
        <v>-115</v>
      </c>
      <c r="AF90" s="24"/>
      <c r="AG90">
        <f t="shared" si="5"/>
        <v>750.18709008959149</v>
      </c>
      <c r="AI90" s="34">
        <f>PXIL!I90</f>
        <v>0</v>
      </c>
      <c r="AJ90" s="34">
        <f>PXIL!O90</f>
        <v>0</v>
      </c>
      <c r="AK90" s="34">
        <f>RTM_IEX!I90</f>
        <v>81.59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</row>
    <row r="91" spans="1:46">
      <c r="A91" t="s">
        <v>133</v>
      </c>
      <c r="D91">
        <f>TWEPL!Q91</f>
        <v>5.24925</v>
      </c>
      <c r="E91">
        <f>GT_NG!Q91</f>
        <v>0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45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544.01559230724797</v>
      </c>
      <c r="P91" s="36">
        <v>67.849999999999994</v>
      </c>
      <c r="Q91" s="36">
        <v>21.99</v>
      </c>
      <c r="R91" s="38">
        <v>0</v>
      </c>
      <c r="S91" s="38">
        <v>0</v>
      </c>
      <c r="T91" s="37">
        <f>SUMPRODUCT(LTA!J91:AN91,LTA!J$101:AN$101,LTA!J$104:AN$104)</f>
        <v>13.33</v>
      </c>
      <c r="U91" s="37">
        <f>SUMPRODUCT(LTA!J91:AN91,LTA!J$102:AN$102,LTA!J$104:AN$104)</f>
        <v>106.54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0</v>
      </c>
      <c r="AB91" s="75">
        <f>-STOA!O91</f>
        <v>-75.489999999999995</v>
      </c>
      <c r="AC91">
        <f t="shared" si="3"/>
        <v>7.3928763720327586</v>
      </c>
      <c r="AD91">
        <f t="shared" si="4"/>
        <v>721.09196593521517</v>
      </c>
      <c r="AE91">
        <f>'IDT-1'!C91</f>
        <v>0</v>
      </c>
      <c r="AF91" s="24"/>
      <c r="AG91">
        <f t="shared" si="5"/>
        <v>721.09196593521517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</row>
    <row r="92" spans="1:46">
      <c r="A92" t="s">
        <v>134</v>
      </c>
      <c r="D92">
        <f>TWEPL!Q92</f>
        <v>5.24925</v>
      </c>
      <c r="E92">
        <f>GT_NG!Q92</f>
        <v>0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45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529.33054544797687</v>
      </c>
      <c r="P92" s="36">
        <v>67.849999999999994</v>
      </c>
      <c r="Q92" s="36">
        <v>21.99</v>
      </c>
      <c r="R92" s="38">
        <v>0</v>
      </c>
      <c r="S92" s="38">
        <v>0</v>
      </c>
      <c r="T92" s="37">
        <f>SUMPRODUCT(LTA!J92:AN92,LTA!J$101:AN$101,LTA!J$104:AN$104)</f>
        <v>13.33</v>
      </c>
      <c r="U92" s="37">
        <f>SUMPRODUCT(LTA!J92:AN92,LTA!J$102:AN$102,LTA!J$104:AN$104)</f>
        <v>106.54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0</v>
      </c>
      <c r="AB92" s="75">
        <f>-STOA!O92</f>
        <v>-75.489999999999995</v>
      </c>
      <c r="AC92">
        <f t="shared" si="3"/>
        <v>7.2695219784148808</v>
      </c>
      <c r="AD92">
        <f t="shared" si="4"/>
        <v>706.53027346956196</v>
      </c>
      <c r="AE92">
        <f>'IDT-1'!C92</f>
        <v>0</v>
      </c>
      <c r="AF92" s="24"/>
      <c r="AG92">
        <f t="shared" si="5"/>
        <v>706.53027346956196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</row>
    <row r="93" spans="1:46">
      <c r="A93" t="s">
        <v>135</v>
      </c>
      <c r="D93">
        <f>TWEPL!Q93</f>
        <v>5.24925</v>
      </c>
      <c r="E93">
        <f>GT_NG!Q93</f>
        <v>0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45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507.24773788481025</v>
      </c>
      <c r="P93" s="36">
        <v>67.849999999999994</v>
      </c>
      <c r="Q93" s="36">
        <v>21.99</v>
      </c>
      <c r="R93" s="38">
        <v>0</v>
      </c>
      <c r="S93" s="38">
        <v>0</v>
      </c>
      <c r="T93" s="37">
        <f>SUMPRODUCT(LTA!J93:AN93,LTA!J$101:AN$101,LTA!J$104:AN$104)</f>
        <v>12</v>
      </c>
      <c r="U93" s="37">
        <f>SUMPRODUCT(LTA!J93:AN93,LTA!J$102:AN$102,LTA!J$104:AN$104)</f>
        <v>106.54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0</v>
      </c>
      <c r="AB93" s="75">
        <f>-STOA!O93</f>
        <v>-75.489999999999995</v>
      </c>
      <c r="AC93">
        <f t="shared" si="3"/>
        <v>7.0728543948842812</v>
      </c>
      <c r="AD93">
        <f t="shared" si="4"/>
        <v>683.31413348992589</v>
      </c>
      <c r="AE93">
        <f>'IDT-1'!C93</f>
        <v>0</v>
      </c>
      <c r="AF93" s="24"/>
      <c r="AG93">
        <f t="shared" si="5"/>
        <v>683.31413348992589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</row>
    <row r="94" spans="1:46">
      <c r="A94" t="s">
        <v>136</v>
      </c>
      <c r="D94">
        <f>TWEPL!Q94</f>
        <v>5.24925</v>
      </c>
      <c r="E94">
        <f>GT_NG!Q94</f>
        <v>0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45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496.79551599165922</v>
      </c>
      <c r="P94" s="36">
        <v>67.849999999999994</v>
      </c>
      <c r="Q94" s="36">
        <v>21.99</v>
      </c>
      <c r="R94" s="38">
        <v>0</v>
      </c>
      <c r="S94" s="38">
        <v>0</v>
      </c>
      <c r="T94" s="37">
        <f>SUMPRODUCT(LTA!J94:AN94,LTA!J$101:AN$101,LTA!J$104:AN$104)</f>
        <v>12</v>
      </c>
      <c r="U94" s="37">
        <f>SUMPRODUCT(LTA!J94:AN94,LTA!J$102:AN$102,LTA!J$104:AN$104)</f>
        <v>106.54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0</v>
      </c>
      <c r="AB94" s="75">
        <f>-STOA!O94</f>
        <v>-75.489999999999995</v>
      </c>
      <c r="AC94">
        <f t="shared" si="3"/>
        <v>6.9850557309818129</v>
      </c>
      <c r="AD94">
        <f t="shared" si="4"/>
        <v>672.94971026067742</v>
      </c>
      <c r="AE94">
        <f>'IDT-1'!C94</f>
        <v>-19</v>
      </c>
      <c r="AF94" s="24"/>
      <c r="AG94">
        <f t="shared" si="5"/>
        <v>653.94971026067742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</row>
    <row r="95" spans="1:46">
      <c r="A95" t="s">
        <v>137</v>
      </c>
      <c r="D95">
        <f>TWEPL!Q95</f>
        <v>5.24925</v>
      </c>
      <c r="E95">
        <f>GT_NG!Q95</f>
        <v>0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45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496.52635993006504</v>
      </c>
      <c r="P95" s="36">
        <v>67.849999999999994</v>
      </c>
      <c r="Q95" s="36">
        <v>21.990000000000002</v>
      </c>
      <c r="R95" s="38">
        <v>0</v>
      </c>
      <c r="S95" s="38">
        <v>0</v>
      </c>
      <c r="T95" s="37">
        <f>SUMPRODUCT(LTA!J95:AN95,LTA!J$101:AN$101,LTA!J$104:AN$104)</f>
        <v>12</v>
      </c>
      <c r="U95" s="37">
        <f>SUMPRODUCT(LTA!J95:AN95,LTA!J$102:AN$102,LTA!J$104:AN$104)</f>
        <v>106.54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0</v>
      </c>
      <c r="AB95" s="75">
        <f>-STOA!O95</f>
        <v>-75.489999999999995</v>
      </c>
      <c r="AC95">
        <f t="shared" si="3"/>
        <v>6.982794820064421</v>
      </c>
      <c r="AD95">
        <f>SUM(B95:AB95,AI95:AT95)-AC95</f>
        <v>672.68281511000055</v>
      </c>
      <c r="AE95">
        <f>'IDT-1'!C95</f>
        <v>-44</v>
      </c>
      <c r="AF95" s="24"/>
      <c r="AG95">
        <f t="shared" si="5"/>
        <v>628.68281511000055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</row>
    <row r="96" spans="1:46">
      <c r="A96" t="s">
        <v>138</v>
      </c>
      <c r="D96">
        <f>TWEPL!Q96</f>
        <v>5.24925</v>
      </c>
      <c r="E96">
        <f>GT_NG!Q96</f>
        <v>0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45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485.68532674947778</v>
      </c>
      <c r="P96" s="36">
        <v>67.849999999999994</v>
      </c>
      <c r="Q96" s="36">
        <v>21.990000000000002</v>
      </c>
      <c r="R96" s="38">
        <v>0</v>
      </c>
      <c r="S96" s="38">
        <v>0</v>
      </c>
      <c r="T96" s="37">
        <f>SUMPRODUCT(LTA!J96:AN96,LTA!J$101:AN$101,LTA!J$104:AN$104)</f>
        <v>12</v>
      </c>
      <c r="U96" s="37">
        <f>SUMPRODUCT(LTA!J96:AN96,LTA!J$102:AN$102,LTA!J$104:AN$104)</f>
        <v>106.54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0</v>
      </c>
      <c r="AB96" s="75">
        <f>-STOA!O96</f>
        <v>-75.489999999999995</v>
      </c>
      <c r="AC96">
        <f t="shared" si="3"/>
        <v>6.8917301413474883</v>
      </c>
      <c r="AD96">
        <f t="shared" si="4"/>
        <v>661.93284660813026</v>
      </c>
      <c r="AE96">
        <f>'IDT-1'!C96</f>
        <v>-46.146999999999998</v>
      </c>
      <c r="AF96" s="24"/>
      <c r="AG96">
        <f t="shared" si="5"/>
        <v>615.78584660813021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</row>
    <row r="97" spans="1:46">
      <c r="A97" t="s">
        <v>139</v>
      </c>
      <c r="D97">
        <f>TWEPL!Q97</f>
        <v>5.24925</v>
      </c>
      <c r="E97">
        <f>GT_NG!Q97</f>
        <v>0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45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501.4835161016681</v>
      </c>
      <c r="P97" s="36">
        <v>67.849999999999994</v>
      </c>
      <c r="Q97" s="36">
        <v>21.990000000000002</v>
      </c>
      <c r="R97" s="38">
        <v>0</v>
      </c>
      <c r="S97" s="38">
        <v>0</v>
      </c>
      <c r="T97" s="37">
        <f>SUMPRODUCT(LTA!J97:AN97,LTA!J$101:AN$101,LTA!J$104:AN$104)</f>
        <v>12</v>
      </c>
      <c r="U97" s="37">
        <f>SUMPRODUCT(LTA!J97:AN97,LTA!J$102:AN$102,LTA!J$104:AN$104)</f>
        <v>106.54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-99</v>
      </c>
      <c r="AA97" s="75">
        <f>STOA!I97</f>
        <v>0</v>
      </c>
      <c r="AB97" s="75">
        <f>-STOA!O97</f>
        <v>-75.489999999999995</v>
      </c>
      <c r="AC97">
        <f t="shared" si="3"/>
        <v>7.8630795466699048</v>
      </c>
      <c r="AD97">
        <f t="shared" si="4"/>
        <v>577.7596865549981</v>
      </c>
      <c r="AE97">
        <f>'IDT-1'!C97</f>
        <v>-12.701000000000001</v>
      </c>
      <c r="AF97" s="24"/>
      <c r="AG97">
        <f t="shared" si="5"/>
        <v>565.05868655499808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</row>
    <row r="98" spans="1:46">
      <c r="A98" t="s">
        <v>140</v>
      </c>
      <c r="D98">
        <f>TWEPL!Q98</f>
        <v>5.24925</v>
      </c>
      <c r="E98">
        <f>GT_NG!Q98</f>
        <v>0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45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485.63368363452008</v>
      </c>
      <c r="P98" s="36">
        <v>67.849999999999994</v>
      </c>
      <c r="Q98" s="36">
        <v>21.990000000000002</v>
      </c>
      <c r="R98" s="38">
        <v>0</v>
      </c>
      <c r="S98" s="38">
        <v>0</v>
      </c>
      <c r="T98" s="37">
        <f>SUMPRODUCT(LTA!J98:AN98,LTA!J$101:AN$101,LTA!J$104:AN$104)</f>
        <v>12</v>
      </c>
      <c r="U98" s="37">
        <f>SUMPRODUCT(LTA!J98:AN98,LTA!J$102:AN$102,LTA!J$104:AN$104)</f>
        <v>106.54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-123</v>
      </c>
      <c r="AA98" s="75">
        <f>STOA!I98</f>
        <v>0</v>
      </c>
      <c r="AB98" s="75">
        <f>-STOA!O98</f>
        <v>-75.489999999999995</v>
      </c>
      <c r="AC98">
        <f t="shared" si="3"/>
        <v>7.933248739343199</v>
      </c>
      <c r="AD98">
        <f t="shared" si="4"/>
        <v>537.8396848951769</v>
      </c>
      <c r="AE98">
        <f>'IDT-1'!C98</f>
        <v>0</v>
      </c>
      <c r="AF98" s="24"/>
      <c r="AG98">
        <f t="shared" si="5"/>
        <v>537.8396848951769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0.12359067500000021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1.2</v>
      </c>
      <c r="J99">
        <f t="shared" si="6"/>
        <v>0</v>
      </c>
      <c r="K99">
        <f t="shared" si="6"/>
        <v>2.6119171342404268E-2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14.875553359726126</v>
      </c>
      <c r="P99" s="36">
        <f t="shared" si="6"/>
        <v>1.4075337515405808</v>
      </c>
      <c r="Q99" s="36">
        <f t="shared" si="6"/>
        <v>0.43120144503311275</v>
      </c>
      <c r="R99" s="38">
        <f t="shared" si="6"/>
        <v>0.21965176606335127</v>
      </c>
      <c r="S99" s="38">
        <f t="shared" si="6"/>
        <v>0</v>
      </c>
      <c r="T99" s="37">
        <f t="shared" si="6"/>
        <v>1.5520324999999999</v>
      </c>
      <c r="U99" s="37">
        <f t="shared" si="6"/>
        <v>2.1927150000000006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1.6582500000000003E-2</v>
      </c>
      <c r="Z99" s="34">
        <f t="shared" si="6"/>
        <v>-2.2017500000000001</v>
      </c>
      <c r="AA99" s="75">
        <f t="shared" si="6"/>
        <v>0</v>
      </c>
      <c r="AB99" s="75">
        <f t="shared" si="6"/>
        <v>-2.6539199999999998</v>
      </c>
      <c r="AC99">
        <f t="shared" si="6"/>
        <v>0.23318920630821202</v>
      </c>
      <c r="AD99">
        <f t="shared" si="6"/>
        <v>17.625828462397379</v>
      </c>
      <c r="AE99">
        <f t="shared" si="6"/>
        <v>-0.20955925000000003</v>
      </c>
      <c r="AG99">
        <f t="shared" si="6"/>
        <v>17.416269212397371</v>
      </c>
      <c r="AI99">
        <f t="shared" si="6"/>
        <v>0</v>
      </c>
      <c r="AJ99">
        <f t="shared" si="6"/>
        <v>0</v>
      </c>
      <c r="AK99">
        <f t="shared" si="6"/>
        <v>0.41866250000000005</v>
      </c>
      <c r="AL99">
        <f t="shared" si="6"/>
        <v>-7.4249999999999997E-2</v>
      </c>
      <c r="AM99">
        <f t="shared" si="6"/>
        <v>0</v>
      </c>
      <c r="AN99">
        <f t="shared" si="6"/>
        <v>0</v>
      </c>
      <c r="AO99">
        <f t="shared" si="6"/>
        <v>0.32529499999999995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R1:AR2"/>
    <mergeCell ref="AN1:AN2"/>
    <mergeCell ref="AL1:AL2"/>
    <mergeCell ref="AM1:AM2"/>
    <mergeCell ref="AO1:AO2"/>
    <mergeCell ref="AP1:AP2"/>
    <mergeCell ref="AQ1:AQ2"/>
    <mergeCell ref="L1:L2"/>
    <mergeCell ref="M1:M2"/>
    <mergeCell ref="N1:N2"/>
    <mergeCell ref="O1:O2"/>
    <mergeCell ref="P1:P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AJ1:AJ2"/>
    <mergeCell ref="AK1:AK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6" ht="15" customHeight="1">
      <c r="A1" s="190">
        <f>Allocation_SG!A1</f>
        <v>45312</v>
      </c>
      <c r="B1" s="215"/>
      <c r="C1" s="215"/>
      <c r="D1" s="226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353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15"/>
      <c r="C2" s="215"/>
      <c r="D2" s="226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D3">
        <f>TWEPL!R3</f>
        <v>6.4693499999999995</v>
      </c>
      <c r="E3">
        <f>GT_NG!T3</f>
        <v>0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69.61</v>
      </c>
      <c r="J3">
        <f>Bawana_RLNG!T3</f>
        <v>0</v>
      </c>
      <c r="K3">
        <f>Bawana_Spot!T3</f>
        <v>30.778510310001401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374.09553405267411</v>
      </c>
      <c r="P3" s="36">
        <v>19.198865046994147</v>
      </c>
      <c r="Q3" s="36">
        <v>7.68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302.29000000000002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0</v>
      </c>
      <c r="AA3" s="75">
        <f>STOA!J3</f>
        <v>1.37</v>
      </c>
      <c r="AB3" s="75">
        <f>-STOA!P3</f>
        <v>0</v>
      </c>
      <c r="AC3">
        <f>SUMIF(B3:AB3,"&gt;0")*$AC$2-SUMIF(B3:AB3,"&lt;0")*($AC$2/(1-$AC$2))+SUMIF(AI3:AR3,"&gt;0")*$AC$2-SUMIF(AI3:AR3,"&lt;0")*($AC$2/(1-$AC$2))</f>
        <v>7.2909198116350122</v>
      </c>
      <c r="AD3">
        <f>SUM(B3:AB3,AI3:AT3)-AC3</f>
        <v>748.20133959803468</v>
      </c>
      <c r="AE3">
        <f>'IDT-1'!F3</f>
        <v>0</v>
      </c>
      <c r="AF3" s="24"/>
      <c r="AG3">
        <f>SUM(AD3:AF3)</f>
        <v>748.20133959803468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-56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</row>
    <row r="4" spans="1:46">
      <c r="A4" t="s">
        <v>46</v>
      </c>
      <c r="D4">
        <f>TWEPL!R4</f>
        <v>6.4693499999999995</v>
      </c>
      <c r="E4">
        <f>GT_NG!T4</f>
        <v>0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69.61</v>
      </c>
      <c r="J4">
        <f>Bawana_RLNG!T4</f>
        <v>0</v>
      </c>
      <c r="K4">
        <f>Bawana_Spot!T4</f>
        <v>39.999999999999993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370.95554527791046</v>
      </c>
      <c r="P4" s="36">
        <v>19.198865046994147</v>
      </c>
      <c r="Q4" s="36">
        <v>7.68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263.89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-4</v>
      </c>
      <c r="AA4" s="75">
        <f>STOA!J4</f>
        <v>1.37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6.9177905266243167</v>
      </c>
      <c r="AD4">
        <f t="shared" ref="AD4:AD67" si="1">SUM(B4:AB4,AI4:AT4)-AC4</f>
        <v>728.25596979828026</v>
      </c>
      <c r="AE4">
        <f>'IDT-1'!F4</f>
        <v>0</v>
      </c>
      <c r="AF4" s="24"/>
      <c r="AG4">
        <f t="shared" ref="AG4:AG67" si="2">SUM(AD4:AF4)</f>
        <v>728.25596979828026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-40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</row>
    <row r="5" spans="1:46">
      <c r="A5" t="s">
        <v>47</v>
      </c>
      <c r="D5">
        <f>TWEPL!R5</f>
        <v>6.4693499999999995</v>
      </c>
      <c r="E5">
        <f>GT_NG!T5</f>
        <v>0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69.61</v>
      </c>
      <c r="J5">
        <f>Bawana_RLNG!T5</f>
        <v>0</v>
      </c>
      <c r="K5">
        <f>Bawana_Spot!T5</f>
        <v>39.999999999999993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379.17779307961979</v>
      </c>
      <c r="P5" s="36">
        <v>19.198865046994147</v>
      </c>
      <c r="Q5" s="36">
        <v>7.68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221.33999999999997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-26</v>
      </c>
      <c r="AA5" s="75">
        <f>STOA!J5</f>
        <v>1.37</v>
      </c>
      <c r="AB5" s="75">
        <f>-STOA!P5</f>
        <v>0</v>
      </c>
      <c r="AC5">
        <f t="shared" si="0"/>
        <v>6.6040239349840073</v>
      </c>
      <c r="AD5">
        <f t="shared" si="1"/>
        <v>697.24198419162985</v>
      </c>
      <c r="AE5">
        <f>'IDT-1'!F5</f>
        <v>0</v>
      </c>
      <c r="AF5" s="24"/>
      <c r="AG5">
        <f t="shared" si="2"/>
        <v>697.24198419162985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-15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</row>
    <row r="6" spans="1:46">
      <c r="A6" t="s">
        <v>48</v>
      </c>
      <c r="D6">
        <f>TWEPL!R6</f>
        <v>6.4693499999999995</v>
      </c>
      <c r="E6">
        <f>GT_NG!T6</f>
        <v>0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69.61</v>
      </c>
      <c r="J6">
        <f>Bawana_RLNG!T6</f>
        <v>0</v>
      </c>
      <c r="K6">
        <f>Bawana_Spot!T6</f>
        <v>39.999999999999993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379.17779307961979</v>
      </c>
      <c r="P6" s="36">
        <v>19.198865046994147</v>
      </c>
      <c r="Q6" s="36">
        <v>7.68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221.33999999999997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-52</v>
      </c>
      <c r="AA6" s="75">
        <f>STOA!J6</f>
        <v>1.37</v>
      </c>
      <c r="AB6" s="75">
        <f>-STOA!P6</f>
        <v>0</v>
      </c>
      <c r="AC6">
        <f t="shared" si="0"/>
        <v>6.8242740358311229</v>
      </c>
      <c r="AD6">
        <f t="shared" si="1"/>
        <v>671.02173409078273</v>
      </c>
      <c r="AE6">
        <f>'IDT-1'!F6</f>
        <v>0</v>
      </c>
      <c r="AF6" s="24"/>
      <c r="AG6">
        <f t="shared" si="2"/>
        <v>671.02173409078273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-15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</row>
    <row r="7" spans="1:46">
      <c r="A7" t="s">
        <v>49</v>
      </c>
      <c r="D7">
        <f>TWEPL!R7</f>
        <v>6.4693499999999995</v>
      </c>
      <c r="E7">
        <f>GT_NG!T7</f>
        <v>0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69.61</v>
      </c>
      <c r="J7">
        <f>Bawana_RLNG!T7</f>
        <v>0</v>
      </c>
      <c r="K7">
        <f>Bawana_Spot!T7</f>
        <v>39.999999999999993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371.11814649646897</v>
      </c>
      <c r="P7" s="36">
        <v>19.198865046994147</v>
      </c>
      <c r="Q7" s="36">
        <v>7.68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225.47999999999996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-74</v>
      </c>
      <c r="AA7" s="75">
        <f>STOA!J7</f>
        <v>1.37</v>
      </c>
      <c r="AB7" s="75">
        <f>-STOA!P7</f>
        <v>0</v>
      </c>
      <c r="AC7">
        <f t="shared" si="0"/>
        <v>7.070897209453995</v>
      </c>
      <c r="AD7">
        <f t="shared" si="1"/>
        <v>633.85546433400907</v>
      </c>
      <c r="AE7">
        <f>'IDT-1'!F7</f>
        <v>0</v>
      </c>
      <c r="AF7" s="24"/>
      <c r="AG7">
        <f t="shared" si="2"/>
        <v>633.85546433400907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-26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</row>
    <row r="8" spans="1:46">
      <c r="A8" t="s">
        <v>50</v>
      </c>
      <c r="D8">
        <f>TWEPL!R8</f>
        <v>6.4693499999999995</v>
      </c>
      <c r="E8">
        <f>GT_NG!T8</f>
        <v>0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69.61</v>
      </c>
      <c r="J8">
        <f>Bawana_RLNG!T8</f>
        <v>0</v>
      </c>
      <c r="K8">
        <f>Bawana_Spot!T8</f>
        <v>39.999999999999993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370.82387719605163</v>
      </c>
      <c r="P8" s="36">
        <v>19.198865046994147</v>
      </c>
      <c r="Q8" s="36">
        <v>7.68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225.47999999999996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-93</v>
      </c>
      <c r="AA8" s="75">
        <f>STOA!J8</f>
        <v>1.37</v>
      </c>
      <c r="AB8" s="75">
        <f>-STOA!P8</f>
        <v>0</v>
      </c>
      <c r="AC8">
        <f t="shared" si="0"/>
        <v>7.2293773441033835</v>
      </c>
      <c r="AD8">
        <f t="shared" si="1"/>
        <v>614.40271489894246</v>
      </c>
      <c r="AE8">
        <f>'IDT-1'!F8</f>
        <v>0</v>
      </c>
      <c r="AF8" s="24"/>
      <c r="AG8">
        <f t="shared" si="2"/>
        <v>614.40271489894246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-26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</row>
    <row r="9" spans="1:46">
      <c r="A9" t="s">
        <v>51</v>
      </c>
      <c r="D9">
        <f>TWEPL!R9</f>
        <v>6.4693499999999995</v>
      </c>
      <c r="E9">
        <f>GT_NG!T9</f>
        <v>0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69.61</v>
      </c>
      <c r="J9">
        <f>Bawana_RLNG!T9</f>
        <v>0</v>
      </c>
      <c r="K9">
        <f>Bawana_Spot!T9</f>
        <v>39.999999999999993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370.82387719605163</v>
      </c>
      <c r="P9" s="36">
        <v>19.198865046994147</v>
      </c>
      <c r="Q9" s="36">
        <v>7.68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225.47999999999996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-108</v>
      </c>
      <c r="AA9" s="75">
        <f>STOA!J9</f>
        <v>1.37</v>
      </c>
      <c r="AB9" s="75">
        <f>-STOA!P9</f>
        <v>0</v>
      </c>
      <c r="AC9">
        <f t="shared" si="0"/>
        <v>7.3479735522518306</v>
      </c>
      <c r="AD9">
        <f t="shared" si="1"/>
        <v>600.284118690794</v>
      </c>
      <c r="AE9">
        <f>'IDT-1'!F9</f>
        <v>0</v>
      </c>
      <c r="AF9" s="24"/>
      <c r="AG9">
        <f t="shared" si="2"/>
        <v>600.284118690794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-25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</row>
    <row r="10" spans="1:46">
      <c r="A10" t="s">
        <v>52</v>
      </c>
      <c r="D10">
        <f>TWEPL!R10</f>
        <v>6.4693499999999995</v>
      </c>
      <c r="E10">
        <f>GT_NG!T10</f>
        <v>0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69.61</v>
      </c>
      <c r="J10">
        <f>Bawana_RLNG!T10</f>
        <v>0</v>
      </c>
      <c r="K10">
        <f>Bawana_Spot!T10</f>
        <v>39.999999999999993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370.82327111796508</v>
      </c>
      <c r="P10" s="36">
        <v>19.198865046994147</v>
      </c>
      <c r="Q10" s="36">
        <v>7.68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225.47999999999996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-120</v>
      </c>
      <c r="AA10" s="75">
        <f>STOA!J10</f>
        <v>1.37</v>
      </c>
      <c r="AB10" s="75">
        <f>-STOA!P10</f>
        <v>0</v>
      </c>
      <c r="AC10">
        <f t="shared" si="0"/>
        <v>7.4496223538945721</v>
      </c>
      <c r="AD10">
        <f t="shared" si="1"/>
        <v>588.18186381106466</v>
      </c>
      <c r="AE10">
        <f>'IDT-1'!F10</f>
        <v>0</v>
      </c>
      <c r="AF10" s="24"/>
      <c r="AG10">
        <f t="shared" si="2"/>
        <v>588.18186381106466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-25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</row>
    <row r="11" spans="1:46">
      <c r="A11" t="s">
        <v>53</v>
      </c>
      <c r="D11">
        <f>TWEPL!R11</f>
        <v>6.4693499999999995</v>
      </c>
      <c r="E11">
        <f>GT_NG!T11</f>
        <v>0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69.61</v>
      </c>
      <c r="J11">
        <f>Bawana_RLNG!T11</f>
        <v>0</v>
      </c>
      <c r="K11">
        <f>Bawana_Spot!T11</f>
        <v>39.999999999999993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370.82327111796508</v>
      </c>
      <c r="P11" s="36">
        <v>19.198865046994147</v>
      </c>
      <c r="Q11" s="36">
        <v>7.68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221.33999999999997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-131</v>
      </c>
      <c r="AA11" s="75">
        <f>STOA!J11</f>
        <v>1.37</v>
      </c>
      <c r="AB11" s="75">
        <f>-STOA!P11</f>
        <v>0</v>
      </c>
      <c r="AC11">
        <f t="shared" si="0"/>
        <v>7.499557931143463</v>
      </c>
      <c r="AD11">
        <f t="shared" si="1"/>
        <v>573.99192823381566</v>
      </c>
      <c r="AE11">
        <f>'IDT-1'!F11</f>
        <v>0</v>
      </c>
      <c r="AF11" s="24"/>
      <c r="AG11">
        <f t="shared" si="2"/>
        <v>573.99192823381566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-24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</row>
    <row r="12" spans="1:46">
      <c r="A12" t="s">
        <v>54</v>
      </c>
      <c r="D12">
        <f>TWEPL!R12</f>
        <v>6.4693499999999995</v>
      </c>
      <c r="E12">
        <f>GT_NG!T12</f>
        <v>0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69.61</v>
      </c>
      <c r="J12">
        <f>Bawana_RLNG!T12</f>
        <v>0</v>
      </c>
      <c r="K12">
        <f>Bawana_Spot!T12</f>
        <v>39.999999999999993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370.82327111796508</v>
      </c>
      <c r="P12" s="36">
        <v>19.198865046994147</v>
      </c>
      <c r="Q12" s="36">
        <v>7.68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221.33999999999997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-139</v>
      </c>
      <c r="AA12" s="75">
        <f>STOA!J12</f>
        <v>1.37</v>
      </c>
      <c r="AB12" s="75">
        <f>-STOA!P12</f>
        <v>0</v>
      </c>
      <c r="AC12">
        <f t="shared" si="0"/>
        <v>7.5757983506674638</v>
      </c>
      <c r="AD12">
        <f t="shared" si="1"/>
        <v>564.91568781429169</v>
      </c>
      <c r="AE12">
        <f>'IDT-1'!F12</f>
        <v>0</v>
      </c>
      <c r="AF12" s="24"/>
      <c r="AG12">
        <f t="shared" si="2"/>
        <v>564.91568781429169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-25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</row>
    <row r="13" spans="1:46">
      <c r="A13" t="s">
        <v>55</v>
      </c>
      <c r="D13">
        <f>TWEPL!R13</f>
        <v>6.4693499999999995</v>
      </c>
      <c r="E13">
        <f>GT_NG!T13</f>
        <v>0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69.61</v>
      </c>
      <c r="J13">
        <f>Bawana_RLNG!T13</f>
        <v>0</v>
      </c>
      <c r="K13">
        <f>Bawana_Spot!T13</f>
        <v>39.999999999999993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372.90229853158974</v>
      </c>
      <c r="P13" s="36">
        <v>19.198865046994147</v>
      </c>
      <c r="Q13" s="36">
        <v>7.68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221.33999999999997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-150</v>
      </c>
      <c r="AA13" s="75">
        <f>STOA!J13</f>
        <v>1.37</v>
      </c>
      <c r="AB13" s="75">
        <f>-STOA!P13</f>
        <v>0</v>
      </c>
      <c r="AC13">
        <f t="shared" si="0"/>
        <v>7.7118583890903585</v>
      </c>
      <c r="AD13">
        <f t="shared" si="1"/>
        <v>552.85865518949356</v>
      </c>
      <c r="AE13">
        <f>'IDT-1'!F13</f>
        <v>0</v>
      </c>
      <c r="AF13" s="24"/>
      <c r="AG13">
        <f t="shared" si="2"/>
        <v>552.85865518949356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-28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</row>
    <row r="14" spans="1:46">
      <c r="A14" t="s">
        <v>56</v>
      </c>
      <c r="D14">
        <f>TWEPL!R14</f>
        <v>6.4693499999999995</v>
      </c>
      <c r="E14">
        <f>GT_NG!T14</f>
        <v>0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69.61</v>
      </c>
      <c r="J14">
        <f>Bawana_RLNG!T14</f>
        <v>0</v>
      </c>
      <c r="K14">
        <f>Bawana_Spot!T14</f>
        <v>39.999999999999993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372.90229853158974</v>
      </c>
      <c r="P14" s="36">
        <v>19.198865046994147</v>
      </c>
      <c r="Q14" s="36">
        <v>7.68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221.33999999999997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-159</v>
      </c>
      <c r="AA14" s="75">
        <f>STOA!J14</f>
        <v>1.37</v>
      </c>
      <c r="AB14" s="75">
        <f>-STOA!P14</f>
        <v>0</v>
      </c>
      <c r="AC14">
        <f t="shared" si="0"/>
        <v>7.7965699663392485</v>
      </c>
      <c r="AD14">
        <f t="shared" si="1"/>
        <v>542.77394361224469</v>
      </c>
      <c r="AE14">
        <f>'IDT-1'!F14</f>
        <v>0</v>
      </c>
      <c r="AF14" s="24"/>
      <c r="AG14">
        <f t="shared" si="2"/>
        <v>542.77394361224469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-29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</row>
    <row r="15" spans="1:46">
      <c r="A15" t="s">
        <v>57</v>
      </c>
      <c r="D15">
        <f>TWEPL!R15</f>
        <v>6.4693499999999995</v>
      </c>
      <c r="E15">
        <f>GT_NG!T15</f>
        <v>0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69.61</v>
      </c>
      <c r="J15">
        <f>Bawana_RLNG!T15</f>
        <v>0</v>
      </c>
      <c r="K15">
        <f>Bawana_Spot!T15</f>
        <v>39.999999999999993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372.90353668433914</v>
      </c>
      <c r="P15" s="36">
        <v>19.2</v>
      </c>
      <c r="Q15" s="36">
        <v>7.68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221.33999999999997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-169</v>
      </c>
      <c r="AA15" s="75">
        <f>STOA!J15</f>
        <v>1.37</v>
      </c>
      <c r="AB15" s="75">
        <f>-STOA!P15</f>
        <v>0</v>
      </c>
      <c r="AC15">
        <f t="shared" si="0"/>
        <v>8.0761381053489316</v>
      </c>
      <c r="AD15">
        <f t="shared" si="1"/>
        <v>509.49674857899015</v>
      </c>
      <c r="AE15">
        <f>'IDT-1'!F15</f>
        <v>0</v>
      </c>
      <c r="AF15" s="24"/>
      <c r="AG15">
        <f t="shared" si="2"/>
        <v>509.49674857899015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-52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</row>
    <row r="16" spans="1:46">
      <c r="A16" t="s">
        <v>58</v>
      </c>
      <c r="D16">
        <f>TWEPL!R16</f>
        <v>6.4693499999999995</v>
      </c>
      <c r="E16">
        <f>GT_NG!T16</f>
        <v>0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69.61</v>
      </c>
      <c r="J16">
        <f>Bawana_RLNG!T16</f>
        <v>0</v>
      </c>
      <c r="K16">
        <f>Bawana_Spot!T16</f>
        <v>39.999999999999993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372.90353668433914</v>
      </c>
      <c r="P16" s="36">
        <v>19.2</v>
      </c>
      <c r="Q16" s="36">
        <v>7.68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221.33999999999997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-174</v>
      </c>
      <c r="AA16" s="75">
        <f>STOA!J16</f>
        <v>1.37</v>
      </c>
      <c r="AB16" s="75">
        <f>-STOA!P16</f>
        <v>0</v>
      </c>
      <c r="AC16">
        <f t="shared" si="0"/>
        <v>8.118493893973378</v>
      </c>
      <c r="AD16">
        <f t="shared" si="1"/>
        <v>504.45439279036572</v>
      </c>
      <c r="AE16">
        <f>'IDT-1'!F16</f>
        <v>0</v>
      </c>
      <c r="AF16" s="24"/>
      <c r="AG16">
        <f t="shared" si="2"/>
        <v>504.45439279036572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-52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</row>
    <row r="17" spans="1:46">
      <c r="A17" t="s">
        <v>59</v>
      </c>
      <c r="D17">
        <f>TWEPL!R17</f>
        <v>6.4693499999999995</v>
      </c>
      <c r="E17">
        <f>GT_NG!T17</f>
        <v>0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69.61</v>
      </c>
      <c r="J17">
        <f>Bawana_RLNG!T17</f>
        <v>0</v>
      </c>
      <c r="K17">
        <f>Bawana_Spot!T17</f>
        <v>39.999999999999993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372.90353668433914</v>
      </c>
      <c r="P17" s="36">
        <v>19.2</v>
      </c>
      <c r="Q17" s="36">
        <v>7.68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221.33999999999997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-173</v>
      </c>
      <c r="AA17" s="75">
        <f>STOA!J17</f>
        <v>1.37</v>
      </c>
      <c r="AB17" s="75">
        <f>-STOA!P17</f>
        <v>0</v>
      </c>
      <c r="AC17">
        <f t="shared" si="0"/>
        <v>8.1100227362484887</v>
      </c>
      <c r="AD17">
        <f t="shared" si="1"/>
        <v>505.46286394809061</v>
      </c>
      <c r="AE17">
        <f>'IDT-1'!F17</f>
        <v>0</v>
      </c>
      <c r="AF17" s="24"/>
      <c r="AG17">
        <f t="shared" si="2"/>
        <v>505.46286394809061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-52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</row>
    <row r="18" spans="1:46">
      <c r="A18" t="s">
        <v>60</v>
      </c>
      <c r="D18">
        <f>TWEPL!R18</f>
        <v>6.4693499999999995</v>
      </c>
      <c r="E18">
        <f>GT_NG!T18</f>
        <v>0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69.61</v>
      </c>
      <c r="J18">
        <f>Bawana_RLNG!T18</f>
        <v>0</v>
      </c>
      <c r="K18">
        <f>Bawana_Spot!T18</f>
        <v>39.999999999999993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372.90353668433914</v>
      </c>
      <c r="P18" s="36">
        <v>19.2</v>
      </c>
      <c r="Q18" s="36">
        <v>7.68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221.33999999999997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-172</v>
      </c>
      <c r="AA18" s="75">
        <f>STOA!J18</f>
        <v>1.37</v>
      </c>
      <c r="AB18" s="75">
        <f>-STOA!P18</f>
        <v>0</v>
      </c>
      <c r="AC18">
        <f t="shared" si="0"/>
        <v>8.1015515785235994</v>
      </c>
      <c r="AD18">
        <f t="shared" si="1"/>
        <v>506.47133510581551</v>
      </c>
      <c r="AE18">
        <f>'IDT-1'!F18</f>
        <v>0</v>
      </c>
      <c r="AF18" s="24"/>
      <c r="AG18">
        <f t="shared" si="2"/>
        <v>506.47133510581551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-52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</row>
    <row r="19" spans="1:46">
      <c r="A19" t="s">
        <v>61</v>
      </c>
      <c r="D19">
        <f>TWEPL!R19</f>
        <v>6.4693499999999995</v>
      </c>
      <c r="E19">
        <f>GT_NG!T19</f>
        <v>0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69.61</v>
      </c>
      <c r="J19">
        <f>Bawana_RLNG!T19</f>
        <v>0</v>
      </c>
      <c r="K19">
        <f>Bawana_Spot!T19</f>
        <v>39.999999999999993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370.82746038535942</v>
      </c>
      <c r="P19" s="36">
        <v>19.1987095906983</v>
      </c>
      <c r="Q19" s="36">
        <v>7.68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221.33999999999997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-169</v>
      </c>
      <c r="AA19" s="75">
        <f>STOA!J19</f>
        <v>1.29</v>
      </c>
      <c r="AB19" s="75">
        <f>-STOA!P19</f>
        <v>0</v>
      </c>
      <c r="AC19">
        <f t="shared" si="0"/>
        <v>7.6768141273793589</v>
      </c>
      <c r="AD19">
        <f t="shared" si="1"/>
        <v>552.73870584867825</v>
      </c>
      <c r="AE19">
        <f>'IDT-1'!F19</f>
        <v>0</v>
      </c>
      <c r="AF19" s="24"/>
      <c r="AG19">
        <f t="shared" si="2"/>
        <v>552.73870584867825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-7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</row>
    <row r="20" spans="1:46">
      <c r="A20" t="s">
        <v>62</v>
      </c>
      <c r="D20">
        <f>TWEPL!R20</f>
        <v>6.4693499999999995</v>
      </c>
      <c r="E20">
        <f>GT_NG!T20</f>
        <v>0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69.61</v>
      </c>
      <c r="J20">
        <f>Bawana_RLNG!T20</f>
        <v>0</v>
      </c>
      <c r="K20">
        <f>Bawana_Spot!T20</f>
        <v>39.999999999999993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370.82746038535942</v>
      </c>
      <c r="P20" s="36">
        <v>19.198865046994147</v>
      </c>
      <c r="Q20" s="36">
        <v>7.68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221.33999999999997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-163</v>
      </c>
      <c r="AA20" s="75">
        <f>STOA!J20</f>
        <v>1.29</v>
      </c>
      <c r="AB20" s="75">
        <f>-STOA!P20</f>
        <v>0</v>
      </c>
      <c r="AC20">
        <f t="shared" si="0"/>
        <v>7.6090461714131328</v>
      </c>
      <c r="AD20">
        <f t="shared" si="1"/>
        <v>560.80662926094033</v>
      </c>
      <c r="AE20">
        <f>'IDT-1'!F20</f>
        <v>0</v>
      </c>
      <c r="AF20" s="24"/>
      <c r="AG20">
        <f t="shared" si="2"/>
        <v>560.80662926094033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-5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</row>
    <row r="21" spans="1:46">
      <c r="A21" t="s">
        <v>63</v>
      </c>
      <c r="D21">
        <f>TWEPL!R21</f>
        <v>6.4693499999999995</v>
      </c>
      <c r="E21">
        <f>GT_NG!T21</f>
        <v>0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69.61</v>
      </c>
      <c r="J21">
        <f>Bawana_RLNG!T21</f>
        <v>0</v>
      </c>
      <c r="K21">
        <f>Bawana_Spot!T21</f>
        <v>39.999999999999993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375.39203260787048</v>
      </c>
      <c r="P21" s="36">
        <v>19.198865046994147</v>
      </c>
      <c r="Q21" s="36">
        <v>7.68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221.33999999999997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-167</v>
      </c>
      <c r="AA21" s="75">
        <f>STOA!J21</f>
        <v>1.29</v>
      </c>
      <c r="AB21" s="75">
        <f>-STOA!P21</f>
        <v>0</v>
      </c>
      <c r="AC21">
        <f t="shared" si="0"/>
        <v>7.6953654203573354</v>
      </c>
      <c r="AD21">
        <f t="shared" si="1"/>
        <v>573.00488223450725</v>
      </c>
      <c r="AE21">
        <f>'IDT-1'!F21</f>
        <v>0</v>
      </c>
      <c r="AF21" s="24"/>
      <c r="AG21">
        <f t="shared" si="2"/>
        <v>573.00488223450725</v>
      </c>
      <c r="AI21" s="34">
        <f>PXIL!J21</f>
        <v>0</v>
      </c>
      <c r="AJ21" s="34">
        <f>PXIL!P21</f>
        <v>0</v>
      </c>
      <c r="AK21" s="34">
        <f>RTM_IEX!J21</f>
        <v>6.72</v>
      </c>
      <c r="AL21" s="34">
        <f>RTM_IEX!P21</f>
        <v>0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</row>
    <row r="22" spans="1:46">
      <c r="A22" t="s">
        <v>64</v>
      </c>
      <c r="D22">
        <f>TWEPL!R22</f>
        <v>6.4693499999999995</v>
      </c>
      <c r="E22">
        <f>GT_NG!T22</f>
        <v>0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69.61</v>
      </c>
      <c r="J22">
        <f>Bawana_RLNG!T22</f>
        <v>0</v>
      </c>
      <c r="K22">
        <f>Bawana_Spot!T22</f>
        <v>39.999999999999993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373.97351660693721</v>
      </c>
      <c r="P22" s="36">
        <v>19.198865046994147</v>
      </c>
      <c r="Q22" s="36">
        <v>7.68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221.33999999999997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-154</v>
      </c>
      <c r="AA22" s="75">
        <f>STOA!J22</f>
        <v>1.29</v>
      </c>
      <c r="AB22" s="75">
        <f>-STOA!P22</f>
        <v>0</v>
      </c>
      <c r="AC22">
        <f t="shared" si="0"/>
        <v>7.5733248355259377</v>
      </c>
      <c r="AD22">
        <f t="shared" si="1"/>
        <v>584.70840681840536</v>
      </c>
      <c r="AE22">
        <f>'IDT-1'!F22</f>
        <v>0</v>
      </c>
      <c r="AF22" s="24"/>
      <c r="AG22">
        <f t="shared" si="2"/>
        <v>584.70840681840536</v>
      </c>
      <c r="AI22" s="34">
        <f>PXIL!J22</f>
        <v>0</v>
      </c>
      <c r="AJ22" s="34">
        <f>PXIL!P22</f>
        <v>0</v>
      </c>
      <c r="AK22" s="34">
        <f>RTM_IEX!J22</f>
        <v>6.72</v>
      </c>
      <c r="AL22" s="34">
        <f>RTM_IEX!P22</f>
        <v>0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</row>
    <row r="23" spans="1:46">
      <c r="A23" t="s">
        <v>65</v>
      </c>
      <c r="D23">
        <f>TWEPL!R23</f>
        <v>6.4693499999999995</v>
      </c>
      <c r="E23">
        <f>GT_NG!T23</f>
        <v>0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69.61</v>
      </c>
      <c r="J23">
        <f>Bawana_RLNG!T23</f>
        <v>0</v>
      </c>
      <c r="K23">
        <f>Bawana_Spot!T23</f>
        <v>39.999999999999993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373.62194346712283</v>
      </c>
      <c r="P23" s="36">
        <v>19.198865046994147</v>
      </c>
      <c r="Q23" s="36">
        <v>7.68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264.78999999999996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-129</v>
      </c>
      <c r="AA23" s="75">
        <f>STOA!J23</f>
        <v>1.29</v>
      </c>
      <c r="AB23" s="75">
        <f>-STOA!P23</f>
        <v>0</v>
      </c>
      <c r="AC23">
        <f t="shared" si="0"/>
        <v>8.0822114065488364</v>
      </c>
      <c r="AD23">
        <f t="shared" si="1"/>
        <v>596.57794710756809</v>
      </c>
      <c r="AE23">
        <f>'IDT-1'!F23</f>
        <v>0</v>
      </c>
      <c r="AF23" s="24"/>
      <c r="AG23">
        <f t="shared" si="2"/>
        <v>596.57794710756809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-49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</row>
    <row r="24" spans="1:46">
      <c r="A24" t="s">
        <v>66</v>
      </c>
      <c r="D24">
        <f>TWEPL!R24</f>
        <v>6.4693499999999995</v>
      </c>
      <c r="E24">
        <f>GT_NG!T24</f>
        <v>0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69.61</v>
      </c>
      <c r="J24">
        <f>Bawana_RLNG!T24</f>
        <v>0</v>
      </c>
      <c r="K24">
        <f>Bawana_Spot!T24</f>
        <v>39.999999999999993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379.4553035531892</v>
      </c>
      <c r="P24" s="36">
        <v>19.198865046994147</v>
      </c>
      <c r="Q24" s="36">
        <v>7.68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303.19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-107</v>
      </c>
      <c r="AA24" s="75">
        <f>STOA!J24</f>
        <v>1.29</v>
      </c>
      <c r="AB24" s="75">
        <f>-STOA!P24</f>
        <v>0</v>
      </c>
      <c r="AC24">
        <f t="shared" si="0"/>
        <v>8.5723678394202381</v>
      </c>
      <c r="AD24">
        <f t="shared" si="1"/>
        <v>626.32115076076286</v>
      </c>
      <c r="AE24">
        <f>'IDT-1'!F24</f>
        <v>0</v>
      </c>
      <c r="AF24" s="24"/>
      <c r="AG24">
        <f t="shared" si="2"/>
        <v>626.32115076076286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-85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</row>
    <row r="25" spans="1:46">
      <c r="A25" t="s">
        <v>67</v>
      </c>
      <c r="D25">
        <f>TWEPL!R25</f>
        <v>6.4693499999999995</v>
      </c>
      <c r="E25">
        <f>GT_NG!T25</f>
        <v>0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69.61</v>
      </c>
      <c r="J25">
        <f>Bawana_RLNG!T25</f>
        <v>0</v>
      </c>
      <c r="K25">
        <f>Bawana_Spot!T25</f>
        <v>39.999999999999993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434.2201161391805</v>
      </c>
      <c r="P25" s="36">
        <v>74.569999999999993</v>
      </c>
      <c r="Q25" s="36">
        <v>26.56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371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-341</v>
      </c>
      <c r="AA25" s="75">
        <f>STOA!J25</f>
        <v>1.29</v>
      </c>
      <c r="AB25" s="75">
        <f>-STOA!P25</f>
        <v>0</v>
      </c>
      <c r="AC25">
        <f t="shared" si="0"/>
        <v>11.521792930655845</v>
      </c>
      <c r="AD25">
        <f t="shared" si="1"/>
        <v>667.19767320852463</v>
      </c>
      <c r="AE25">
        <f>'IDT-1'!F25</f>
        <v>0</v>
      </c>
      <c r="AF25" s="24"/>
      <c r="AG25">
        <f t="shared" si="2"/>
        <v>667.19767320852463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-4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</row>
    <row r="26" spans="1:46">
      <c r="A26" t="s">
        <v>68</v>
      </c>
      <c r="D26">
        <f>TWEPL!R26</f>
        <v>6.4693499999999995</v>
      </c>
      <c r="E26">
        <f>GT_NG!T26</f>
        <v>0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69.61</v>
      </c>
      <c r="J26">
        <f>Bawana_RLNG!T26</f>
        <v>0</v>
      </c>
      <c r="K26">
        <f>Bawana_Spot!T26</f>
        <v>39.999999999999993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535.86055060178569</v>
      </c>
      <c r="P26" s="36">
        <v>74.569999999999993</v>
      </c>
      <c r="Q26" s="36">
        <v>7.68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361.59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-316</v>
      </c>
      <c r="AA26" s="75">
        <f>STOA!J26</f>
        <v>1.29</v>
      </c>
      <c r="AB26" s="75">
        <f>-STOA!P26</f>
        <v>0</v>
      </c>
      <c r="AC26">
        <f t="shared" si="0"/>
        <v>12.38360015416351</v>
      </c>
      <c r="AD26">
        <f t="shared" si="1"/>
        <v>710.68630044762199</v>
      </c>
      <c r="AE26">
        <f>'IDT-1'!F26</f>
        <v>0</v>
      </c>
      <c r="AF26" s="24"/>
      <c r="AG26">
        <f t="shared" si="2"/>
        <v>710.68630044762199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-58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</row>
    <row r="27" spans="1:46">
      <c r="A27" t="s">
        <v>69</v>
      </c>
      <c r="D27">
        <f>TWEPL!R27</f>
        <v>6.4693499999999995</v>
      </c>
      <c r="E27">
        <f>GT_NG!T27</f>
        <v>0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69.61</v>
      </c>
      <c r="J27">
        <f>Bawana_RLNG!T27</f>
        <v>0</v>
      </c>
      <c r="K27">
        <f>Bawana_Spot!T27</f>
        <v>70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633.07144236816691</v>
      </c>
      <c r="P27" s="36">
        <v>74.569999999999993</v>
      </c>
      <c r="Q27" s="36">
        <v>26.56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391.7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-512</v>
      </c>
      <c r="AA27" s="75">
        <f>STOA!J27</f>
        <v>1.37</v>
      </c>
      <c r="AB27" s="75">
        <f>-STOA!P27</f>
        <v>0</v>
      </c>
      <c r="AC27">
        <f t="shared" si="0"/>
        <v>15.162403411035802</v>
      </c>
      <c r="AD27">
        <f t="shared" si="1"/>
        <v>761.54838895713112</v>
      </c>
      <c r="AE27">
        <f>'IDT-1'!F27</f>
        <v>0</v>
      </c>
      <c r="AF27" s="24"/>
      <c r="AG27">
        <f t="shared" si="2"/>
        <v>761.54838895713112</v>
      </c>
      <c r="AI27" s="34">
        <f>PXIL!J27</f>
        <v>0</v>
      </c>
      <c r="AJ27" s="34">
        <f>PXIL!P27</f>
        <v>0</v>
      </c>
      <c r="AK27" s="34">
        <f>RTM_IEX!J27</f>
        <v>15.36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</row>
    <row r="28" spans="1:46">
      <c r="A28" t="s">
        <v>70</v>
      </c>
      <c r="D28">
        <f>TWEPL!R28</f>
        <v>6.4693499999999995</v>
      </c>
      <c r="E28">
        <f>GT_NG!T28</f>
        <v>0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69.61</v>
      </c>
      <c r="J28">
        <f>Bawana_RLNG!T28</f>
        <v>0</v>
      </c>
      <c r="K28">
        <f>Bawana_Spot!T28</f>
        <v>70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647.58617772473144</v>
      </c>
      <c r="P28" s="36">
        <v>74.569999999999993</v>
      </c>
      <c r="Q28" s="36">
        <v>26.56</v>
      </c>
      <c r="R28" s="38">
        <v>0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391.7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-476</v>
      </c>
      <c r="AA28" s="75">
        <f>STOA!J28</f>
        <v>1.37</v>
      </c>
      <c r="AB28" s="75">
        <f>-STOA!P28</f>
        <v>0</v>
      </c>
      <c r="AC28">
        <f t="shared" si="0"/>
        <v>14.875754983109607</v>
      </c>
      <c r="AD28">
        <f t="shared" si="1"/>
        <v>793.98977274162178</v>
      </c>
      <c r="AE28">
        <f>'IDT-1'!F28</f>
        <v>0</v>
      </c>
      <c r="AF28" s="24"/>
      <c r="AG28">
        <f t="shared" si="2"/>
        <v>793.98977274162178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-3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</row>
    <row r="29" spans="1:46">
      <c r="A29" t="s">
        <v>71</v>
      </c>
      <c r="D29">
        <f>TWEPL!R29</f>
        <v>6.4693499999999995</v>
      </c>
      <c r="E29">
        <f>GT_NG!T29</f>
        <v>0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69.61</v>
      </c>
      <c r="J29">
        <f>Bawana_RLNG!T29</f>
        <v>0</v>
      </c>
      <c r="K29">
        <f>Bawana_Spot!T29</f>
        <v>70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666.06683277576747</v>
      </c>
      <c r="P29" s="36">
        <v>74.569999999999993</v>
      </c>
      <c r="Q29" s="36">
        <v>26.56</v>
      </c>
      <c r="R29" s="38">
        <v>0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391.7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-436</v>
      </c>
      <c r="AA29" s="75">
        <f>STOA!J29</f>
        <v>1.37</v>
      </c>
      <c r="AB29" s="75">
        <f>-STOA!P29</f>
        <v>0</v>
      </c>
      <c r="AC29">
        <f t="shared" si="0"/>
        <v>14.74297312289208</v>
      </c>
      <c r="AD29">
        <f t="shared" si="1"/>
        <v>846.60320965287542</v>
      </c>
      <c r="AE29">
        <f>'IDT-1'!F29</f>
        <v>0</v>
      </c>
      <c r="AF29" s="24"/>
      <c r="AG29">
        <f t="shared" si="2"/>
        <v>846.60320965287542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-9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</row>
    <row r="30" spans="1:46">
      <c r="A30" t="s">
        <v>72</v>
      </c>
      <c r="D30">
        <f>TWEPL!R30</f>
        <v>6.4693499999999995</v>
      </c>
      <c r="E30">
        <f>GT_NG!T30</f>
        <v>0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69.61</v>
      </c>
      <c r="J30">
        <f>Bawana_RLNG!T30</f>
        <v>0</v>
      </c>
      <c r="K30">
        <f>Bawana_Spot!T30</f>
        <v>70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692.73985041903711</v>
      </c>
      <c r="P30" s="36">
        <v>74.569999999999993</v>
      </c>
      <c r="Q30" s="36">
        <v>26.56</v>
      </c>
      <c r="R30" s="38">
        <v>0.73</v>
      </c>
      <c r="S30" s="38">
        <v>0</v>
      </c>
      <c r="T30" s="37">
        <f>SUMPRODUCT(LTA!J30:AN30,LTA!J$101:AN$101,LTA!J$105:AN$105)</f>
        <v>0</v>
      </c>
      <c r="U30" s="37">
        <f>SUMPRODUCT(LTA!J30:AN30,LTA!J$102:AN$102,LTA!J$105:AN$105)</f>
        <v>391.7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-392</v>
      </c>
      <c r="AA30" s="75">
        <f>STOA!J30</f>
        <v>1.37</v>
      </c>
      <c r="AB30" s="75">
        <f>-STOA!P30</f>
        <v>0</v>
      </c>
      <c r="AC30">
        <f t="shared" si="0"/>
        <v>14.74443721252354</v>
      </c>
      <c r="AD30">
        <f t="shared" si="1"/>
        <v>901.00476320651353</v>
      </c>
      <c r="AE30">
        <f>'IDT-1'!F30</f>
        <v>0</v>
      </c>
      <c r="AF30" s="24"/>
      <c r="AG30">
        <f t="shared" si="2"/>
        <v>901.00476320651353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-26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</row>
    <row r="31" spans="1:46">
      <c r="A31" t="s">
        <v>73</v>
      </c>
      <c r="D31">
        <f>TWEPL!R31</f>
        <v>6.4693499999999995</v>
      </c>
      <c r="E31">
        <f>GT_NG!T31</f>
        <v>0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69.61</v>
      </c>
      <c r="J31">
        <f>Bawana_RLNG!T31</f>
        <v>0</v>
      </c>
      <c r="K31">
        <f>Bawana_Spot!T31</f>
        <v>70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693.45258534946868</v>
      </c>
      <c r="P31" s="36">
        <v>74.569999999999993</v>
      </c>
      <c r="Q31" s="36">
        <v>26.56</v>
      </c>
      <c r="R31" s="38">
        <v>3.26</v>
      </c>
      <c r="S31" s="38">
        <v>0</v>
      </c>
      <c r="T31" s="37">
        <f>SUMPRODUCT(LTA!J31:AN31,LTA!J$101:AN$101,LTA!J$105:AN$105)</f>
        <v>0</v>
      </c>
      <c r="U31" s="37">
        <f>SUMPRODUCT(LTA!J31:AN31,LTA!J$102:AN$102,LTA!J$105:AN$105)</f>
        <v>392.02069399999999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-327</v>
      </c>
      <c r="AA31" s="75">
        <f>STOA!J31</f>
        <v>1.37</v>
      </c>
      <c r="AB31" s="75">
        <f>-STOA!P31</f>
        <v>0</v>
      </c>
      <c r="AC31">
        <f t="shared" si="0"/>
        <v>14.427052548818713</v>
      </c>
      <c r="AD31">
        <f t="shared" si="1"/>
        <v>945.88557680065003</v>
      </c>
      <c r="AE31">
        <f>'IDT-1'!F31</f>
        <v>0</v>
      </c>
      <c r="AF31" s="24"/>
      <c r="AG31">
        <f t="shared" si="2"/>
        <v>945.88557680065003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-50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</row>
    <row r="32" spans="1:46">
      <c r="A32" t="s">
        <v>74</v>
      </c>
      <c r="D32">
        <f>TWEPL!R32</f>
        <v>6.4693499999999995</v>
      </c>
      <c r="E32">
        <f>GT_NG!T32</f>
        <v>0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69.61</v>
      </c>
      <c r="J32">
        <f>Bawana_RLNG!T32</f>
        <v>0</v>
      </c>
      <c r="K32">
        <f>Bawana_Spot!T32</f>
        <v>70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701.80483836006522</v>
      </c>
      <c r="P32" s="36">
        <v>74.569999999999993</v>
      </c>
      <c r="Q32" s="36">
        <v>26.56</v>
      </c>
      <c r="R32" s="38">
        <v>7.61</v>
      </c>
      <c r="S32" s="38">
        <v>0</v>
      </c>
      <c r="T32" s="37">
        <f>SUMPRODUCT(LTA!J32:AN32,LTA!J$101:AN$101,LTA!J$105:AN$105)</f>
        <v>1</v>
      </c>
      <c r="U32" s="37">
        <f>SUMPRODUCT(LTA!J32:AN32,LTA!J$102:AN$102,LTA!J$105:AN$105)</f>
        <v>394.87778600000001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-242</v>
      </c>
      <c r="AA32" s="75">
        <f>STOA!J32</f>
        <v>1.37</v>
      </c>
      <c r="AB32" s="75">
        <f>-STOA!P32</f>
        <v>0</v>
      </c>
      <c r="AC32">
        <f t="shared" si="0"/>
        <v>14.015525794789934</v>
      </c>
      <c r="AD32">
        <f t="shared" si="1"/>
        <v>1027.8564485652751</v>
      </c>
      <c r="AE32">
        <f>'IDT-1'!F32</f>
        <v>-3.46</v>
      </c>
      <c r="AF32" s="24"/>
      <c r="AG32">
        <f t="shared" si="2"/>
        <v>1024.396448565275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-70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</row>
    <row r="33" spans="1:46">
      <c r="A33" t="s">
        <v>75</v>
      </c>
      <c r="D33">
        <f>TWEPL!R33</f>
        <v>6.4693499999999995</v>
      </c>
      <c r="E33">
        <f>GT_NG!T33</f>
        <v>0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69.61</v>
      </c>
      <c r="J33">
        <f>Bawana_RLNG!T33</f>
        <v>0</v>
      </c>
      <c r="K33">
        <f>Bawana_Spot!T33</f>
        <v>70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704.49549067596217</v>
      </c>
      <c r="P33" s="36">
        <v>74.569999999999993</v>
      </c>
      <c r="Q33" s="36">
        <v>26.56</v>
      </c>
      <c r="R33" s="38">
        <v>11.640000000000002</v>
      </c>
      <c r="S33" s="38">
        <v>0</v>
      </c>
      <c r="T33" s="37">
        <f>SUMPRODUCT(LTA!J33:AN33,LTA!J$101:AN$101,LTA!J$105:AN$105)</f>
        <v>3.07</v>
      </c>
      <c r="U33" s="37">
        <f>SUMPRODUCT(LTA!J33:AN33,LTA!J$102:AN$102,LTA!J$105:AN$105)</f>
        <v>399.93114600000001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-198</v>
      </c>
      <c r="AA33" s="75">
        <f>STOA!J33</f>
        <v>1.37</v>
      </c>
      <c r="AB33" s="75">
        <f>-STOA!P33</f>
        <v>0</v>
      </c>
      <c r="AC33">
        <f t="shared" si="0"/>
        <v>13.742142242898572</v>
      </c>
      <c r="AD33">
        <f t="shared" si="1"/>
        <v>1087.9738444330635</v>
      </c>
      <c r="AE33">
        <f>'IDT-1'!F33</f>
        <v>0</v>
      </c>
      <c r="AF33" s="24"/>
      <c r="AG33">
        <f t="shared" si="2"/>
        <v>1087.9738444330635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-68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</row>
    <row r="34" spans="1:46">
      <c r="A34" t="s">
        <v>76</v>
      </c>
      <c r="D34">
        <f>TWEPL!R34</f>
        <v>6.4693499999999995</v>
      </c>
      <c r="E34">
        <f>GT_NG!T34</f>
        <v>0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69.61</v>
      </c>
      <c r="J34">
        <f>Bawana_RLNG!T34</f>
        <v>0</v>
      </c>
      <c r="K34">
        <f>Bawana_Spot!T34</f>
        <v>70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692.13644637573532</v>
      </c>
      <c r="P34" s="36">
        <v>74.569999999999993</v>
      </c>
      <c r="Q34" s="36">
        <v>26.56</v>
      </c>
      <c r="R34" s="38">
        <v>17.699999999999996</v>
      </c>
      <c r="S34" s="38">
        <v>0</v>
      </c>
      <c r="T34" s="37">
        <f>SUMPRODUCT(LTA!J34:AN34,LTA!J$101:AN$101,LTA!J$105:AN$105)</f>
        <v>5.32</v>
      </c>
      <c r="U34" s="37">
        <f>SUMPRODUCT(LTA!J34:AN34,LTA!J$102:AN$102,LTA!J$105:AN$105)</f>
        <v>405.27604600000001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-94</v>
      </c>
      <c r="AA34" s="75">
        <f>STOA!J34</f>
        <v>1.37</v>
      </c>
      <c r="AB34" s="75">
        <f>-STOA!P34</f>
        <v>0</v>
      </c>
      <c r="AC34">
        <f t="shared" si="0"/>
        <v>12.888969342837981</v>
      </c>
      <c r="AD34">
        <f t="shared" si="1"/>
        <v>1192.1228730328974</v>
      </c>
      <c r="AE34">
        <f>'IDT-1'!F34</f>
        <v>-30.562000000000001</v>
      </c>
      <c r="AF34" s="24"/>
      <c r="AG34">
        <f t="shared" si="2"/>
        <v>1161.5608730328975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-70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</row>
    <row r="35" spans="1:46">
      <c r="A35" t="s">
        <v>77</v>
      </c>
      <c r="D35">
        <f>TWEPL!R35</f>
        <v>6.4693499999999995</v>
      </c>
      <c r="E35">
        <f>GT_NG!T35</f>
        <v>0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69.61</v>
      </c>
      <c r="J35">
        <f>Bawana_RLNG!T35</f>
        <v>0</v>
      </c>
      <c r="K35">
        <f>Bawana_Spot!T35</f>
        <v>70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689.44579405983836</v>
      </c>
      <c r="P35" s="36">
        <v>74.569999999999993</v>
      </c>
      <c r="Q35" s="36">
        <v>26.56</v>
      </c>
      <c r="R35" s="38">
        <v>17.699999999999996</v>
      </c>
      <c r="S35" s="38">
        <v>0</v>
      </c>
      <c r="T35" s="37">
        <f>SUMPRODUCT(LTA!J35:AN35,LTA!J$101:AN$101,LTA!J$105:AN$105)</f>
        <v>7.79</v>
      </c>
      <c r="U35" s="37">
        <f>SUMPRODUCT(LTA!J35:AN35,LTA!J$102:AN$102,LTA!J$105:AN$105)</f>
        <v>411.40810399999998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-52</v>
      </c>
      <c r="AA35" s="75">
        <f>STOA!J35</f>
        <v>1.37</v>
      </c>
      <c r="AB35" s="75">
        <f>-STOA!P35</f>
        <v>0</v>
      </c>
      <c r="AC35">
        <f t="shared" si="0"/>
        <v>12.472711475715547</v>
      </c>
      <c r="AD35">
        <f t="shared" si="1"/>
        <v>1253.4505365841223</v>
      </c>
      <c r="AE35">
        <f>'IDT-1'!F35</f>
        <v>-14.993</v>
      </c>
      <c r="AF35" s="24"/>
      <c r="AG35">
        <f t="shared" si="2"/>
        <v>1238.4575365841224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-57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</row>
    <row r="36" spans="1:46">
      <c r="A36" t="s">
        <v>78</v>
      </c>
      <c r="D36">
        <f>TWEPL!R36</f>
        <v>6.4693499999999995</v>
      </c>
      <c r="E36">
        <f>GT_NG!T36</f>
        <v>0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69.61</v>
      </c>
      <c r="J36">
        <f>Bawana_RLNG!T36</f>
        <v>0</v>
      </c>
      <c r="K36">
        <f>Bawana_Spot!T36</f>
        <v>67.88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663.82360814374852</v>
      </c>
      <c r="P36" s="36">
        <v>74.569999999999993</v>
      </c>
      <c r="Q36" s="36">
        <v>26.56</v>
      </c>
      <c r="R36" s="38">
        <v>17.699999999999996</v>
      </c>
      <c r="S36" s="38">
        <v>0</v>
      </c>
      <c r="T36" s="37">
        <f>SUMPRODUCT(LTA!J36:AN36,LTA!J$101:AN$101,LTA!J$105:AN$105)</f>
        <v>11.47</v>
      </c>
      <c r="U36" s="37">
        <f>SUMPRODUCT(LTA!J36:AN36,LTA!J$102:AN$102,LTA!J$105:AN$105)</f>
        <v>419.63925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0</v>
      </c>
      <c r="AA36" s="75">
        <f>STOA!J36</f>
        <v>1.37</v>
      </c>
      <c r="AB36" s="75">
        <f>-STOA!P36</f>
        <v>0</v>
      </c>
      <c r="AC36">
        <f t="shared" si="0"/>
        <v>11.848403592376828</v>
      </c>
      <c r="AD36">
        <f t="shared" si="1"/>
        <v>1296.2438045513716</v>
      </c>
      <c r="AE36">
        <f>'IDT-1'!F36</f>
        <v>-28.344000000000001</v>
      </c>
      <c r="AF36" s="24"/>
      <c r="AG36">
        <f t="shared" si="2"/>
        <v>1267.8998045513715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-51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</row>
    <row r="37" spans="1:46">
      <c r="A37" t="s">
        <v>79</v>
      </c>
      <c r="D37">
        <f>TWEPL!R37</f>
        <v>6.4693499999999995</v>
      </c>
      <c r="E37">
        <f>GT_NG!T37</f>
        <v>0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69.61</v>
      </c>
      <c r="J37">
        <f>Bawana_RLNG!T37</f>
        <v>0</v>
      </c>
      <c r="K37">
        <f>Bawana_Spot!T37</f>
        <v>67.88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649.77200748273015</v>
      </c>
      <c r="P37" s="36">
        <v>74.569999999999993</v>
      </c>
      <c r="Q37" s="36">
        <v>26.56</v>
      </c>
      <c r="R37" s="38">
        <v>17.699999999999996</v>
      </c>
      <c r="S37" s="38">
        <v>0</v>
      </c>
      <c r="T37" s="37">
        <f>SUMPRODUCT(LTA!J37:AN37,LTA!J$101:AN$101,LTA!J$105:AN$105)</f>
        <v>17.59</v>
      </c>
      <c r="U37" s="37">
        <f>SUMPRODUCT(LTA!J37:AN37,LTA!J$102:AN$102,LTA!J$105:AN$105)</f>
        <v>430.251306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1.37</v>
      </c>
      <c r="AB37" s="75">
        <f>-STOA!P37</f>
        <v>0</v>
      </c>
      <c r="AC37">
        <f t="shared" si="0"/>
        <v>11.972573309922943</v>
      </c>
      <c r="AD37">
        <f t="shared" si="1"/>
        <v>1286.8000901728071</v>
      </c>
      <c r="AE37">
        <f>'IDT-1'!F37</f>
        <v>0</v>
      </c>
      <c r="AF37" s="24"/>
      <c r="AG37">
        <f t="shared" si="2"/>
        <v>1286.8000901728071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-63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</row>
    <row r="38" spans="1:46">
      <c r="A38" t="s">
        <v>80</v>
      </c>
      <c r="D38">
        <f>TWEPL!R38</f>
        <v>6.4693499999999995</v>
      </c>
      <c r="E38">
        <f>GT_NG!T38</f>
        <v>0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69.61</v>
      </c>
      <c r="J38">
        <f>Bawana_RLNG!T38</f>
        <v>0</v>
      </c>
      <c r="K38">
        <f>Bawana_Spot!T38</f>
        <v>62.22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630.70274156985431</v>
      </c>
      <c r="P38" s="36">
        <v>74.569999999999993</v>
      </c>
      <c r="Q38" s="36">
        <v>26.56</v>
      </c>
      <c r="R38" s="38">
        <v>17.699999999999996</v>
      </c>
      <c r="S38" s="38">
        <v>0</v>
      </c>
      <c r="T38" s="37">
        <f>SUMPRODUCT(LTA!J38:AN38,LTA!J$101:AN$101,LTA!J$105:AN$105)</f>
        <v>22.8</v>
      </c>
      <c r="U38" s="37">
        <f>SUMPRODUCT(LTA!J38:AN38,LTA!J$102:AN$102,LTA!J$105:AN$105)</f>
        <v>442.194728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1.37</v>
      </c>
      <c r="AB38" s="75">
        <f>-STOA!P38</f>
        <v>0</v>
      </c>
      <c r="AC38">
        <f t="shared" si="0"/>
        <v>11.50232065026011</v>
      </c>
      <c r="AD38">
        <f t="shared" si="1"/>
        <v>1327.694498919594</v>
      </c>
      <c r="AE38">
        <f>'IDT-1'!F38</f>
        <v>0</v>
      </c>
      <c r="AF38" s="24"/>
      <c r="AG38">
        <f t="shared" si="2"/>
        <v>1327.694498919594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-15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</row>
    <row r="39" spans="1:46">
      <c r="A39" t="s">
        <v>81</v>
      </c>
      <c r="D39">
        <f>TWEPL!R39</f>
        <v>6.4693499999999995</v>
      </c>
      <c r="E39">
        <f>GT_NG!T39</f>
        <v>0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69.61</v>
      </c>
      <c r="J39">
        <f>Bawana_RLNG!T39</f>
        <v>0</v>
      </c>
      <c r="K39">
        <f>Bawana_Spot!T39</f>
        <v>62.22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623.95361947642243</v>
      </c>
      <c r="P39" s="36">
        <v>74.569999999999993</v>
      </c>
      <c r="Q39" s="36">
        <v>26.56</v>
      </c>
      <c r="R39" s="38">
        <v>17.699999999999996</v>
      </c>
      <c r="S39" s="38">
        <v>0</v>
      </c>
      <c r="T39" s="37">
        <f>SUMPRODUCT(LTA!J39:AN39,LTA!J$101:AN$101,LTA!J$105:AN$105)</f>
        <v>25.34</v>
      </c>
      <c r="U39" s="37">
        <f>SUMPRODUCT(LTA!J39:AN39,LTA!J$102:AN$102,LTA!J$105:AN$105)</f>
        <v>453.96322600000002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22.65</v>
      </c>
      <c r="Z39" s="34">
        <f>IEX!P39</f>
        <v>0</v>
      </c>
      <c r="AA39" s="75">
        <f>STOA!J39</f>
        <v>1.37</v>
      </c>
      <c r="AB39" s="75">
        <f>-STOA!P39</f>
        <v>0</v>
      </c>
      <c r="AC39">
        <f t="shared" si="0"/>
        <v>11.756079407875283</v>
      </c>
      <c r="AD39">
        <f t="shared" si="1"/>
        <v>1357.6501160685473</v>
      </c>
      <c r="AE39">
        <f>'IDT-1'!F39</f>
        <v>0</v>
      </c>
      <c r="AF39" s="24"/>
      <c r="AG39">
        <f t="shared" si="2"/>
        <v>1357.6501160685473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-15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</row>
    <row r="40" spans="1:46">
      <c r="A40" t="s">
        <v>82</v>
      </c>
      <c r="D40">
        <f>TWEPL!R40</f>
        <v>6.4693499999999995</v>
      </c>
      <c r="E40">
        <f>GT_NG!T40</f>
        <v>0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69.61</v>
      </c>
      <c r="J40">
        <f>Bawana_RLNG!T40</f>
        <v>0</v>
      </c>
      <c r="K40">
        <f>Bawana_Spot!T40</f>
        <v>62.22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623.95361947642243</v>
      </c>
      <c r="P40" s="36">
        <v>74.569999999999993</v>
      </c>
      <c r="Q40" s="36">
        <v>26.56</v>
      </c>
      <c r="R40" s="38">
        <v>17.699999999999996</v>
      </c>
      <c r="S40" s="38">
        <v>0</v>
      </c>
      <c r="T40" s="37">
        <f>SUMPRODUCT(LTA!J40:AN40,LTA!J$101:AN$101,LTA!J$105:AN$105)</f>
        <v>27.75</v>
      </c>
      <c r="U40" s="37">
        <f>SUMPRODUCT(LTA!J40:AN40,LTA!J$102:AN$102,LTA!J$105:AN$105)</f>
        <v>465.95523800000001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69.87</v>
      </c>
      <c r="Z40" s="34">
        <f>IEX!P40</f>
        <v>0</v>
      </c>
      <c r="AA40" s="75">
        <f>STOA!J40</f>
        <v>1.37</v>
      </c>
      <c r="AB40" s="75">
        <f>-STOA!P40</f>
        <v>0</v>
      </c>
      <c r="AC40">
        <f t="shared" si="0"/>
        <v>12.18899273142639</v>
      </c>
      <c r="AD40">
        <f t="shared" si="1"/>
        <v>1428.8392147449958</v>
      </c>
      <c r="AE40">
        <f>'IDT-1'!F40</f>
        <v>0</v>
      </c>
      <c r="AF40" s="24"/>
      <c r="AG40">
        <f t="shared" si="2"/>
        <v>1428.8392147449958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-5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</row>
    <row r="41" spans="1:46">
      <c r="A41" t="s">
        <v>83</v>
      </c>
      <c r="D41">
        <f>TWEPL!R41</f>
        <v>6.4693499999999995</v>
      </c>
      <c r="E41">
        <f>GT_NG!T41</f>
        <v>0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69.61</v>
      </c>
      <c r="J41">
        <f>Bawana_RLNG!T41</f>
        <v>0</v>
      </c>
      <c r="K41">
        <f>Bawana_Spot!T41</f>
        <v>70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635.10188854000808</v>
      </c>
      <c r="P41" s="36">
        <v>74.569999999999993</v>
      </c>
      <c r="Q41" s="36">
        <v>26.56</v>
      </c>
      <c r="R41" s="38">
        <v>17.699999999999996</v>
      </c>
      <c r="S41" s="38">
        <v>0</v>
      </c>
      <c r="T41" s="37">
        <f>SUMPRODUCT(LTA!J41:AN41,LTA!J$101:AN$101,LTA!J$105:AN$105)</f>
        <v>28.59</v>
      </c>
      <c r="U41" s="37">
        <f>SUMPRODUCT(LTA!J41:AN41,LTA!J$102:AN$102,LTA!J$105:AN$105)</f>
        <v>477.67514599999998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160.94999999999999</v>
      </c>
      <c r="Z41" s="34">
        <f>IEX!P41</f>
        <v>0</v>
      </c>
      <c r="AA41" s="75">
        <f>STOA!J41</f>
        <v>1.37</v>
      </c>
      <c r="AB41" s="75">
        <f>-STOA!P41</f>
        <v>0</v>
      </c>
      <c r="AC41">
        <f t="shared" si="0"/>
        <v>13.472700150507183</v>
      </c>
      <c r="AD41">
        <f t="shared" si="1"/>
        <v>1520.1236843895008</v>
      </c>
      <c r="AE41">
        <f>'IDT-1'!F41</f>
        <v>0</v>
      </c>
      <c r="AF41" s="24"/>
      <c r="AG41">
        <f t="shared" si="2"/>
        <v>1520.1236843895008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-35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</row>
    <row r="42" spans="1:46">
      <c r="A42" t="s">
        <v>84</v>
      </c>
      <c r="D42">
        <f>TWEPL!R42</f>
        <v>6.4693499999999995</v>
      </c>
      <c r="E42">
        <f>GT_NG!T42</f>
        <v>0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69.61</v>
      </c>
      <c r="J42">
        <f>Bawana_RLNG!T42</f>
        <v>0</v>
      </c>
      <c r="K42">
        <f>Bawana_Spot!T42</f>
        <v>70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635.10188854000808</v>
      </c>
      <c r="P42" s="36">
        <v>74.569999999999993</v>
      </c>
      <c r="Q42" s="36">
        <v>26.56</v>
      </c>
      <c r="R42" s="38">
        <v>17.699999999999996</v>
      </c>
      <c r="S42" s="38">
        <v>0</v>
      </c>
      <c r="T42" s="37">
        <f>SUMPRODUCT(LTA!J42:AN42,LTA!J$101:AN$101,LTA!J$105:AN$105)</f>
        <v>33.5</v>
      </c>
      <c r="U42" s="37">
        <f>SUMPRODUCT(LTA!J42:AN42,LTA!J$102:AN$102,LTA!J$105:AN$105)</f>
        <v>488.93830800000001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214.37</v>
      </c>
      <c r="Z42" s="34">
        <f>IEX!P42</f>
        <v>0</v>
      </c>
      <c r="AA42" s="75">
        <f>STOA!J42</f>
        <v>1.37</v>
      </c>
      <c r="AB42" s="75">
        <f>-STOA!P42</f>
        <v>0</v>
      </c>
      <c r="AC42">
        <f t="shared" si="0"/>
        <v>14.116580815381406</v>
      </c>
      <c r="AD42">
        <f t="shared" si="1"/>
        <v>1582.0729657246266</v>
      </c>
      <c r="AE42">
        <f>'IDT-1'!F42</f>
        <v>0</v>
      </c>
      <c r="AF42" s="24"/>
      <c r="AG42">
        <f t="shared" si="2"/>
        <v>1582.0729657246266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-42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</row>
    <row r="43" spans="1:46">
      <c r="A43" t="s">
        <v>85</v>
      </c>
      <c r="D43">
        <f>TWEPL!R43</f>
        <v>6.4693499999999995</v>
      </c>
      <c r="E43">
        <f>GT_NG!T43</f>
        <v>0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69.61</v>
      </c>
      <c r="J43">
        <f>Bawana_RLNG!T43</f>
        <v>0</v>
      </c>
      <c r="K43">
        <f>Bawana_Spot!T43</f>
        <v>40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612.74617991384218</v>
      </c>
      <c r="P43" s="36">
        <v>74.569999999999993</v>
      </c>
      <c r="Q43" s="36">
        <v>26.56</v>
      </c>
      <c r="R43" s="38">
        <v>17.699999999999996</v>
      </c>
      <c r="S43" s="38">
        <v>0</v>
      </c>
      <c r="T43" s="37">
        <f>SUMPRODUCT(LTA!J43:AN43,LTA!J$101:AN$101,LTA!J$105:AN$105)</f>
        <v>32.409999999999997</v>
      </c>
      <c r="U43" s="37">
        <f>SUMPRODUCT(LTA!J43:AN43,LTA!J$102:AN$102,LTA!J$105:AN$105)</f>
        <v>499.34628600000002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335.55</v>
      </c>
      <c r="Z43" s="34">
        <f>IEX!P43</f>
        <v>0</v>
      </c>
      <c r="AA43" s="75">
        <f>STOA!J43</f>
        <v>1.37</v>
      </c>
      <c r="AB43" s="75">
        <f>-STOA!P43</f>
        <v>0</v>
      </c>
      <c r="AC43">
        <f t="shared" si="0"/>
        <v>15.213476079815845</v>
      </c>
      <c r="AD43">
        <f t="shared" si="1"/>
        <v>1607.1183398340263</v>
      </c>
      <c r="AE43">
        <f>'IDT-1'!F43</f>
        <v>0</v>
      </c>
      <c r="AF43" s="24"/>
      <c r="AG43">
        <f t="shared" si="2"/>
        <v>1607.1183398340263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-94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</row>
    <row r="44" spans="1:46">
      <c r="A44" t="s">
        <v>86</v>
      </c>
      <c r="D44">
        <f>TWEPL!R44</f>
        <v>6.7702499999999999</v>
      </c>
      <c r="E44">
        <f>GT_NG!T44</f>
        <v>0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69.61</v>
      </c>
      <c r="J44">
        <f>Bawana_RLNG!T44</f>
        <v>0</v>
      </c>
      <c r="K44">
        <f>Bawana_Spot!T44</f>
        <v>40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610.86377767797387</v>
      </c>
      <c r="P44" s="36">
        <v>74.569999999999993</v>
      </c>
      <c r="Q44" s="36">
        <v>26.56</v>
      </c>
      <c r="R44" s="38">
        <v>17.699999999999996</v>
      </c>
      <c r="S44" s="38">
        <v>0</v>
      </c>
      <c r="T44" s="37">
        <f>SUMPRODUCT(LTA!J44:AN44,LTA!J$101:AN$101,LTA!J$105:AN$105)</f>
        <v>40.909999999999997</v>
      </c>
      <c r="U44" s="37">
        <f>SUMPRODUCT(LTA!J44:AN44,LTA!J$102:AN$102,LTA!J$105:AN$105)</f>
        <v>508.37430799999998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411.38</v>
      </c>
      <c r="Z44" s="34">
        <f>IEX!P44</f>
        <v>0</v>
      </c>
      <c r="AA44" s="75">
        <f>STOA!J44</f>
        <v>1.37</v>
      </c>
      <c r="AB44" s="75">
        <f>-STOA!P44</f>
        <v>0</v>
      </c>
      <c r="AC44">
        <f t="shared" si="0"/>
        <v>16.518081782502563</v>
      </c>
      <c r="AD44">
        <f t="shared" si="1"/>
        <v>1634.5902538954711</v>
      </c>
      <c r="AE44">
        <f>'IDT-1'!F44</f>
        <v>0</v>
      </c>
      <c r="AF44" s="24"/>
      <c r="AG44">
        <f t="shared" si="2"/>
        <v>1634.5902538954711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-157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</row>
    <row r="45" spans="1:46">
      <c r="A45" t="s">
        <v>87</v>
      </c>
      <c r="D45">
        <f>TWEPL!R45</f>
        <v>6.7702499999999999</v>
      </c>
      <c r="E45">
        <f>GT_NG!T45</f>
        <v>0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69.61</v>
      </c>
      <c r="J45">
        <f>Bawana_RLNG!T45</f>
        <v>0</v>
      </c>
      <c r="K45">
        <f>Bawana_Spot!T45</f>
        <v>40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606.01110076448981</v>
      </c>
      <c r="P45" s="36">
        <v>74.569999999999993</v>
      </c>
      <c r="Q45" s="36">
        <v>26.56</v>
      </c>
      <c r="R45" s="38">
        <v>17.699999999999996</v>
      </c>
      <c r="S45" s="38">
        <v>0</v>
      </c>
      <c r="T45" s="37">
        <f>SUMPRODUCT(LTA!J45:AN45,LTA!J$101:AN$101,LTA!J$105:AN$105)</f>
        <v>30.52</v>
      </c>
      <c r="U45" s="37">
        <f>SUMPRODUCT(LTA!J45:AN45,LTA!J$102:AN$102,LTA!J$105:AN$105)</f>
        <v>524.53534200000001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499.61</v>
      </c>
      <c r="Z45" s="34">
        <f>IEX!P45</f>
        <v>0</v>
      </c>
      <c r="AA45" s="75">
        <f>STOA!J45</f>
        <v>1.37</v>
      </c>
      <c r="AB45" s="75">
        <f>-STOA!P45</f>
        <v>0</v>
      </c>
      <c r="AC45">
        <f t="shared" si="0"/>
        <v>17.800610918697309</v>
      </c>
      <c r="AD45">
        <f t="shared" si="1"/>
        <v>1659.4560818457926</v>
      </c>
      <c r="AE45">
        <f>'IDT-1'!F45</f>
        <v>0</v>
      </c>
      <c r="AF45" s="24"/>
      <c r="AG45">
        <f t="shared" si="2"/>
        <v>1659.4560818457926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-220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</row>
    <row r="46" spans="1:46">
      <c r="A46" t="s">
        <v>88</v>
      </c>
      <c r="D46">
        <f>TWEPL!R46</f>
        <v>6.7702499999999999</v>
      </c>
      <c r="E46">
        <f>GT_NG!T46</f>
        <v>0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69.61</v>
      </c>
      <c r="J46">
        <f>Bawana_RLNG!T46</f>
        <v>0</v>
      </c>
      <c r="K46">
        <f>Bawana_Spot!T46</f>
        <v>40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603.72885215417227</v>
      </c>
      <c r="P46" s="36">
        <v>74.569999999999993</v>
      </c>
      <c r="Q46" s="36">
        <v>26.56</v>
      </c>
      <c r="R46" s="38">
        <v>17.699999999999996</v>
      </c>
      <c r="S46" s="38">
        <v>0</v>
      </c>
      <c r="T46" s="37">
        <f>SUMPRODUCT(LTA!J46:AN46,LTA!J$101:AN$101,LTA!J$105:AN$105)</f>
        <v>35.159999999999997</v>
      </c>
      <c r="U46" s="37">
        <f>SUMPRODUCT(LTA!J46:AN46,LTA!J$102:AN$102,LTA!J$105:AN$105)</f>
        <v>529.88996000000009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313.88</v>
      </c>
      <c r="Z46" s="34">
        <f>IEX!P46</f>
        <v>0</v>
      </c>
      <c r="AA46" s="75">
        <f>STOA!J46</f>
        <v>1.37</v>
      </c>
      <c r="AB46" s="75">
        <f>-STOA!P46</f>
        <v>0</v>
      </c>
      <c r="AC46">
        <f t="shared" si="0"/>
        <v>14.822810219715054</v>
      </c>
      <c r="AD46">
        <f t="shared" si="1"/>
        <v>1659.416251934457</v>
      </c>
      <c r="AE46">
        <f>'IDT-1'!F46</f>
        <v>0</v>
      </c>
      <c r="AF46" s="24"/>
      <c r="AG46">
        <f t="shared" si="2"/>
        <v>1659.416251934457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-45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</row>
    <row r="47" spans="1:46">
      <c r="A47" t="s">
        <v>89</v>
      </c>
      <c r="D47">
        <f>TWEPL!R47</f>
        <v>6.7702499999999999</v>
      </c>
      <c r="E47">
        <f>GT_NG!T47</f>
        <v>0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69.61</v>
      </c>
      <c r="J47">
        <f>Bawana_RLNG!T47</f>
        <v>0</v>
      </c>
      <c r="K47">
        <f>Bawana_Spot!T47</f>
        <v>40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601.44660323702942</v>
      </c>
      <c r="P47" s="36">
        <v>74.569999999999993</v>
      </c>
      <c r="Q47" s="36">
        <v>26.56</v>
      </c>
      <c r="R47" s="38">
        <v>17.7</v>
      </c>
      <c r="S47" s="38">
        <v>0</v>
      </c>
      <c r="T47" s="37">
        <f>SUMPRODUCT(LTA!J47:AN47,LTA!J$101:AN$101,LTA!J$105:AN$105)</f>
        <v>66.87</v>
      </c>
      <c r="U47" s="37">
        <f>SUMPRODUCT(LTA!J47:AN47,LTA!J$102:AN$102,LTA!J$105:AN$105)</f>
        <v>535.26401399999997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244.77</v>
      </c>
      <c r="Z47" s="34">
        <f>IEX!P47</f>
        <v>0</v>
      </c>
      <c r="AA47" s="75">
        <f>STOA!J47</f>
        <v>1.37</v>
      </c>
      <c r="AB47" s="75">
        <f>-STOA!P47</f>
        <v>0</v>
      </c>
      <c r="AC47">
        <f t="shared" si="0"/>
        <v>14.586523284791046</v>
      </c>
      <c r="AD47">
        <f t="shared" si="1"/>
        <v>1721.9043439522382</v>
      </c>
      <c r="AE47">
        <f>'IDT-1'!F47</f>
        <v>0</v>
      </c>
      <c r="AF47" s="24"/>
      <c r="AG47">
        <f t="shared" si="2"/>
        <v>1721.9043439522382</v>
      </c>
      <c r="AI47" s="34">
        <f>PXIL!J47</f>
        <v>0</v>
      </c>
      <c r="AJ47" s="34">
        <f>PXIL!P47</f>
        <v>0</v>
      </c>
      <c r="AK47" s="34">
        <f>RTM_IEX!J47</f>
        <v>51.56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</row>
    <row r="48" spans="1:46">
      <c r="A48" t="s">
        <v>90</v>
      </c>
      <c r="D48">
        <f>TWEPL!R48</f>
        <v>6.7702499999999999</v>
      </c>
      <c r="E48">
        <f>GT_NG!T48</f>
        <v>0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69.61</v>
      </c>
      <c r="J48">
        <f>Bawana_RLNG!T48</f>
        <v>0</v>
      </c>
      <c r="K48">
        <f>Bawana_Spot!T48</f>
        <v>40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596.88210601639457</v>
      </c>
      <c r="P48" s="36">
        <v>74.569999999999993</v>
      </c>
      <c r="Q48" s="36">
        <v>26.56</v>
      </c>
      <c r="R48" s="38">
        <v>17.7</v>
      </c>
      <c r="S48" s="38">
        <v>0</v>
      </c>
      <c r="T48" s="37">
        <f>SUMPRODUCT(LTA!J48:AN48,LTA!J$101:AN$101,LTA!J$105:AN$105)</f>
        <v>84.69</v>
      </c>
      <c r="U48" s="37">
        <f>SUMPRODUCT(LTA!J48:AN48,LTA!J$102:AN$102,LTA!J$105:AN$105)</f>
        <v>539.35529200000008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238.06</v>
      </c>
      <c r="Z48" s="34">
        <f>IEX!P48</f>
        <v>0</v>
      </c>
      <c r="AA48" s="75">
        <f>STOA!J48</f>
        <v>1.37</v>
      </c>
      <c r="AB48" s="75">
        <f>-STOA!P48</f>
        <v>0</v>
      </c>
      <c r="AC48">
        <f t="shared" si="0"/>
        <v>14.653948243337714</v>
      </c>
      <c r="AD48">
        <f t="shared" si="1"/>
        <v>1729.8636997730571</v>
      </c>
      <c r="AE48">
        <f>'IDT-1'!F48</f>
        <v>0</v>
      </c>
      <c r="AF48" s="24"/>
      <c r="AG48">
        <f t="shared" si="2"/>
        <v>1729.8636997730571</v>
      </c>
      <c r="AI48" s="34">
        <f>PXIL!J48</f>
        <v>0</v>
      </c>
      <c r="AJ48" s="34">
        <f>PXIL!P48</f>
        <v>0</v>
      </c>
      <c r="AK48" s="34">
        <f>RTM_IEX!J48</f>
        <v>48.95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</row>
    <row r="49" spans="1:46">
      <c r="A49" t="s">
        <v>91</v>
      </c>
      <c r="D49">
        <f>TWEPL!R49</f>
        <v>6.7702499999999999</v>
      </c>
      <c r="E49">
        <f>GT_NG!T49</f>
        <v>0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69.61</v>
      </c>
      <c r="J49">
        <f>Bawana_RLNG!T49</f>
        <v>0</v>
      </c>
      <c r="K49">
        <f>Bawana_Spot!T49</f>
        <v>40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596.95755456469612</v>
      </c>
      <c r="P49" s="36">
        <v>74.569999999999993</v>
      </c>
      <c r="Q49" s="36">
        <v>26.56</v>
      </c>
      <c r="R49" s="38">
        <v>18.699999999999996</v>
      </c>
      <c r="S49" s="38">
        <v>0</v>
      </c>
      <c r="T49" s="37">
        <f>SUMPRODUCT(LTA!J49:AN49,LTA!J$101:AN$101,LTA!J$105:AN$105)</f>
        <v>92.6</v>
      </c>
      <c r="U49" s="37">
        <f>SUMPRODUCT(LTA!J49:AN49,LTA!J$102:AN$102,LTA!J$105:AN$105)</f>
        <v>543.04813200000001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215.02</v>
      </c>
      <c r="Z49" s="34">
        <f>IEX!P49</f>
        <v>0</v>
      </c>
      <c r="AA49" s="75">
        <f>STOA!J49</f>
        <v>1.37</v>
      </c>
      <c r="AB49" s="75">
        <f>-STOA!P49</f>
        <v>0</v>
      </c>
      <c r="AC49">
        <f t="shared" si="0"/>
        <v>14.244433867143446</v>
      </c>
      <c r="AD49">
        <f t="shared" si="1"/>
        <v>1681.5215026975525</v>
      </c>
      <c r="AE49">
        <f>'IDT-1'!F49</f>
        <v>0</v>
      </c>
      <c r="AF49" s="24"/>
      <c r="AG49">
        <f t="shared" si="2"/>
        <v>1681.5215026975525</v>
      </c>
      <c r="AI49" s="34">
        <f>PXIL!J49</f>
        <v>0</v>
      </c>
      <c r="AJ49" s="34">
        <f>PXIL!P49</f>
        <v>0</v>
      </c>
      <c r="AK49" s="34">
        <f>RTM_IEX!J49</f>
        <v>10.56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</row>
    <row r="50" spans="1:46">
      <c r="A50" t="s">
        <v>92</v>
      </c>
      <c r="D50">
        <f>TWEPL!R50</f>
        <v>6.7702499999999999</v>
      </c>
      <c r="E50">
        <f>GT_NG!T50</f>
        <v>0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69.61</v>
      </c>
      <c r="J50">
        <f>Bawana_RLNG!T50</f>
        <v>0</v>
      </c>
      <c r="K50">
        <f>Bawana_Spot!T50</f>
        <v>40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592.39305734406116</v>
      </c>
      <c r="P50" s="36">
        <v>74.569999999999993</v>
      </c>
      <c r="Q50" s="36">
        <v>26.56</v>
      </c>
      <c r="R50" s="38">
        <v>18.699999999999996</v>
      </c>
      <c r="S50" s="38">
        <v>0</v>
      </c>
      <c r="T50" s="37">
        <f>SUMPRODUCT(LTA!J50:AN50,LTA!J$101:AN$101,LTA!J$105:AN$105)</f>
        <v>99.22</v>
      </c>
      <c r="U50" s="37">
        <f>SUMPRODUCT(LTA!J50:AN50,LTA!J$102:AN$102,LTA!J$105:AN$105)</f>
        <v>545.93437800000004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191.02</v>
      </c>
      <c r="Z50" s="34">
        <f>IEX!P50</f>
        <v>0</v>
      </c>
      <c r="AA50" s="75">
        <f>STOA!J50</f>
        <v>1.37</v>
      </c>
      <c r="AB50" s="75">
        <f>-STOA!P50</f>
        <v>0</v>
      </c>
      <c r="AC50">
        <f t="shared" si="0"/>
        <v>14.084344556890114</v>
      </c>
      <c r="AD50">
        <f t="shared" si="1"/>
        <v>1662.6233407871712</v>
      </c>
      <c r="AE50">
        <f>'IDT-1'!F50</f>
        <v>0</v>
      </c>
      <c r="AF50" s="24"/>
      <c r="AG50">
        <f t="shared" si="2"/>
        <v>1662.6233407871712</v>
      </c>
      <c r="AI50" s="34">
        <f>PXIL!J50</f>
        <v>0</v>
      </c>
      <c r="AJ50" s="34">
        <f>PXIL!P50</f>
        <v>0</v>
      </c>
      <c r="AK50" s="34">
        <f>RTM_IEX!J50</f>
        <v>10.56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</row>
    <row r="51" spans="1:46">
      <c r="A51" t="s">
        <v>93</v>
      </c>
      <c r="D51">
        <f>TWEPL!R51</f>
        <v>6.7702499999999999</v>
      </c>
      <c r="E51">
        <f>GT_NG!T51</f>
        <v>0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69.61</v>
      </c>
      <c r="J51">
        <f>Bawana_RLNG!T51</f>
        <v>0</v>
      </c>
      <c r="K51">
        <f>Bawana_Spot!T51</f>
        <v>40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592.39305734406116</v>
      </c>
      <c r="P51" s="36">
        <v>74.569999999999993</v>
      </c>
      <c r="Q51" s="36">
        <v>26.56</v>
      </c>
      <c r="R51" s="38">
        <v>18.699999999999996</v>
      </c>
      <c r="S51" s="38">
        <v>0</v>
      </c>
      <c r="T51" s="37">
        <f>SUMPRODUCT(LTA!J51:AN51,LTA!J$101:AN$101,LTA!J$105:AN$105)</f>
        <v>103.4</v>
      </c>
      <c r="U51" s="37">
        <f>SUMPRODUCT(LTA!J51:AN51,LTA!J$102:AN$102,LTA!J$105:AN$105)</f>
        <v>550.44606800000008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152.62</v>
      </c>
      <c r="Z51" s="34">
        <f>IEX!P51</f>
        <v>0</v>
      </c>
      <c r="AA51" s="75">
        <f>STOA!J51</f>
        <v>1.29</v>
      </c>
      <c r="AB51" s="75">
        <f>-STOA!P51</f>
        <v>0</v>
      </c>
      <c r="AC51">
        <f t="shared" si="0"/>
        <v>13.842186752890116</v>
      </c>
      <c r="AD51">
        <f t="shared" si="1"/>
        <v>1634.0371885911713</v>
      </c>
      <c r="AE51">
        <f>'IDT-1'!F51</f>
        <v>0</v>
      </c>
      <c r="AF51" s="24"/>
      <c r="AG51">
        <f t="shared" si="2"/>
        <v>1634.0371885911713</v>
      </c>
      <c r="AI51" s="34">
        <f>PXIL!J51</f>
        <v>0</v>
      </c>
      <c r="AJ51" s="34">
        <f>PXIL!P51</f>
        <v>0</v>
      </c>
      <c r="AK51" s="34">
        <f>RTM_IEX!J51</f>
        <v>11.52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</row>
    <row r="52" spans="1:46">
      <c r="A52" t="s">
        <v>94</v>
      </c>
      <c r="D52">
        <f>TWEPL!R52</f>
        <v>6.7702499999999999</v>
      </c>
      <c r="E52">
        <f>GT_NG!T52</f>
        <v>0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69.61</v>
      </c>
      <c r="J52">
        <f>Bawana_RLNG!T52</f>
        <v>0</v>
      </c>
      <c r="K52">
        <f>Bawana_Spot!T52</f>
        <v>40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592.39305734406116</v>
      </c>
      <c r="P52" s="36">
        <v>74.569999999999993</v>
      </c>
      <c r="Q52" s="36">
        <v>26.56</v>
      </c>
      <c r="R52" s="38">
        <v>18.699999999999996</v>
      </c>
      <c r="S52" s="38">
        <v>0</v>
      </c>
      <c r="T52" s="37">
        <f>SUMPRODUCT(LTA!J52:AN52,LTA!J$101:AN$101,LTA!J$105:AN$105)</f>
        <v>107.52</v>
      </c>
      <c r="U52" s="37">
        <f>SUMPRODUCT(LTA!J52:AN52,LTA!J$102:AN$102,LTA!J$105:AN$105)</f>
        <v>550.99999400000002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113.27</v>
      </c>
      <c r="Z52" s="34">
        <f>IEX!P52</f>
        <v>0</v>
      </c>
      <c r="AA52" s="75">
        <f>STOA!J52</f>
        <v>1.29</v>
      </c>
      <c r="AB52" s="75">
        <f>-STOA!P52</f>
        <v>0</v>
      </c>
      <c r="AC52">
        <f t="shared" si="0"/>
        <v>13.631547731290112</v>
      </c>
      <c r="AD52">
        <f t="shared" si="1"/>
        <v>1609.171753612771</v>
      </c>
      <c r="AE52">
        <f>'IDT-1'!F52</f>
        <v>0</v>
      </c>
      <c r="AF52" s="24"/>
      <c r="AG52">
        <f t="shared" si="2"/>
        <v>1609.171753612771</v>
      </c>
      <c r="AI52" s="34">
        <f>PXIL!J52</f>
        <v>0</v>
      </c>
      <c r="AJ52" s="34">
        <f>PXIL!P52</f>
        <v>0</v>
      </c>
      <c r="AK52" s="34">
        <f>RTM_IEX!J52</f>
        <v>21.12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</row>
    <row r="53" spans="1:46">
      <c r="A53" t="s">
        <v>95</v>
      </c>
      <c r="D53">
        <f>TWEPL!R53</f>
        <v>6.7702499999999999</v>
      </c>
      <c r="E53">
        <f>GT_NG!T53</f>
        <v>0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69.61</v>
      </c>
      <c r="J53">
        <f>Bawana_RLNG!T53</f>
        <v>0</v>
      </c>
      <c r="K53">
        <f>Bawana_Spot!T53</f>
        <v>40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592.02958041583065</v>
      </c>
      <c r="P53" s="36">
        <v>74.569999999999993</v>
      </c>
      <c r="Q53" s="36">
        <v>26.56</v>
      </c>
      <c r="R53" s="38">
        <v>18.699999999999996</v>
      </c>
      <c r="S53" s="38">
        <v>0</v>
      </c>
      <c r="T53" s="37">
        <f>SUMPRODUCT(LTA!J53:AN53,LTA!J$101:AN$101,LTA!J$105:AN$105)</f>
        <v>98.6</v>
      </c>
      <c r="U53" s="37">
        <f>SUMPRODUCT(LTA!J53:AN53,LTA!J$102:AN$102,LTA!J$105:AN$105)</f>
        <v>550.29057999999998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56.63</v>
      </c>
      <c r="Z53" s="34">
        <f>IEX!P53</f>
        <v>0</v>
      </c>
      <c r="AA53" s="75">
        <f>STOA!J53</f>
        <v>1.29</v>
      </c>
      <c r="AB53" s="75">
        <f>-STOA!P53</f>
        <v>0</v>
      </c>
      <c r="AC53">
        <f t="shared" si="0"/>
        <v>13.313667447492978</v>
      </c>
      <c r="AD53">
        <f t="shared" si="1"/>
        <v>1571.646742968338</v>
      </c>
      <c r="AE53">
        <f>'IDT-1'!F53</f>
        <v>0</v>
      </c>
      <c r="AF53" s="24"/>
      <c r="AG53">
        <f t="shared" si="2"/>
        <v>1571.646742968338</v>
      </c>
      <c r="AI53" s="34">
        <f>PXIL!J53</f>
        <v>0</v>
      </c>
      <c r="AJ53" s="34">
        <f>PXIL!P53</f>
        <v>0</v>
      </c>
      <c r="AK53" s="34">
        <f>RTM_IEX!J53</f>
        <v>49.91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</row>
    <row r="54" spans="1:46">
      <c r="A54" t="s">
        <v>96</v>
      </c>
      <c r="D54">
        <f>TWEPL!R54</f>
        <v>6.7702499999999999</v>
      </c>
      <c r="E54">
        <f>GT_NG!T54</f>
        <v>0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69.61</v>
      </c>
      <c r="J54">
        <f>Bawana_RLNG!T54</f>
        <v>0</v>
      </c>
      <c r="K54">
        <f>Bawana_Spot!T54</f>
        <v>40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598.85706096175454</v>
      </c>
      <c r="P54" s="36">
        <v>74.569999999999993</v>
      </c>
      <c r="Q54" s="36">
        <v>26.56</v>
      </c>
      <c r="R54" s="38">
        <v>18.699999999999996</v>
      </c>
      <c r="S54" s="38">
        <v>0</v>
      </c>
      <c r="T54" s="37">
        <f>SUMPRODUCT(LTA!J54:AN54,LTA!J$101:AN$101,LTA!J$105:AN$105)</f>
        <v>102.55</v>
      </c>
      <c r="U54" s="37">
        <f>SUMPRODUCT(LTA!J54:AN54,LTA!J$102:AN$102,LTA!J$105:AN$105)</f>
        <v>548.813444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1.29</v>
      </c>
      <c r="AB54" s="75">
        <f>-STOA!P54</f>
        <v>0</v>
      </c>
      <c r="AC54">
        <f t="shared" si="0"/>
        <v>12.972546341678738</v>
      </c>
      <c r="AD54">
        <f t="shared" si="1"/>
        <v>1531.3782086200761</v>
      </c>
      <c r="AE54">
        <f>'IDT-1'!F54</f>
        <v>0</v>
      </c>
      <c r="AF54" s="24"/>
      <c r="AG54">
        <f t="shared" si="2"/>
        <v>1531.3782086200761</v>
      </c>
      <c r="AI54" s="34">
        <f>PXIL!J54</f>
        <v>0</v>
      </c>
      <c r="AJ54" s="34">
        <f>PXIL!P54</f>
        <v>0</v>
      </c>
      <c r="AK54" s="34">
        <f>RTM_IEX!J54</f>
        <v>56.63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</row>
    <row r="55" spans="1:46">
      <c r="A55" t="s">
        <v>97</v>
      </c>
      <c r="D55">
        <f>TWEPL!R55</f>
        <v>6.7702499999999999</v>
      </c>
      <c r="E55">
        <f>GT_NG!T55</f>
        <v>0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69.61</v>
      </c>
      <c r="J55">
        <f>Bawana_RLNG!T55</f>
        <v>0</v>
      </c>
      <c r="K55">
        <f>Bawana_Spot!T55</f>
        <v>40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532.09959663371285</v>
      </c>
      <c r="P55" s="36">
        <v>74.569999999999993</v>
      </c>
      <c r="Q55" s="36">
        <v>24.07</v>
      </c>
      <c r="R55" s="38">
        <v>18.699999999999996</v>
      </c>
      <c r="S55" s="38">
        <v>0</v>
      </c>
      <c r="T55" s="37">
        <f>SUMPRODUCT(LTA!J55:AN55,LTA!J$101:AN$101,LTA!J$105:AN$105)</f>
        <v>108.38</v>
      </c>
      <c r="U55" s="37">
        <f>SUMPRODUCT(LTA!J55:AN55,LTA!J$102:AN$102,LTA!J$105:AN$105)</f>
        <v>546.104378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1.37</v>
      </c>
      <c r="AB55" s="75">
        <f>-STOA!P55</f>
        <v>0</v>
      </c>
      <c r="AC55">
        <f t="shared" si="0"/>
        <v>12.224303486923187</v>
      </c>
      <c r="AD55">
        <f t="shared" si="1"/>
        <v>1443.0499211467895</v>
      </c>
      <c r="AE55">
        <f>'IDT-1'!F55</f>
        <v>0</v>
      </c>
      <c r="AF55" s="24"/>
      <c r="AG55">
        <f t="shared" si="2"/>
        <v>1443.0499211467895</v>
      </c>
      <c r="AI55" s="34">
        <f>PXIL!J55</f>
        <v>0</v>
      </c>
      <c r="AJ55" s="34">
        <f>PXIL!P55</f>
        <v>0</v>
      </c>
      <c r="AK55" s="34">
        <f>RTM_IEX!J55</f>
        <v>33.6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</row>
    <row r="56" spans="1:46">
      <c r="A56" t="s">
        <v>98</v>
      </c>
      <c r="D56">
        <f>TWEPL!R56</f>
        <v>6.7702499999999999</v>
      </c>
      <c r="E56">
        <f>GT_NG!T56</f>
        <v>0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69.61</v>
      </c>
      <c r="J56">
        <f>Bawana_RLNG!T56</f>
        <v>0</v>
      </c>
      <c r="K56">
        <f>Bawana_Spot!T56</f>
        <v>40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492.00042963971612</v>
      </c>
      <c r="P56" s="36">
        <v>74.569999999999993</v>
      </c>
      <c r="Q56" s="36">
        <v>24.07</v>
      </c>
      <c r="R56" s="38">
        <v>18.699999999999996</v>
      </c>
      <c r="S56" s="38">
        <v>0</v>
      </c>
      <c r="T56" s="37">
        <f>SUMPRODUCT(LTA!J56:AN56,LTA!J$101:AN$101,LTA!J$105:AN$105)</f>
        <v>108.19</v>
      </c>
      <c r="U56" s="37">
        <f>SUMPRODUCT(LTA!J56:AN56,LTA!J$102:AN$102,LTA!J$105:AN$105)</f>
        <v>542.382384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1.37</v>
      </c>
      <c r="AB56" s="75">
        <f>-STOA!P56</f>
        <v>0</v>
      </c>
      <c r="AC56">
        <f t="shared" si="0"/>
        <v>11.717521734573614</v>
      </c>
      <c r="AD56">
        <f t="shared" si="1"/>
        <v>1383.2255419051423</v>
      </c>
      <c r="AE56">
        <f>'IDT-1'!F56</f>
        <v>0</v>
      </c>
      <c r="AF56" s="24"/>
      <c r="AG56">
        <f t="shared" si="2"/>
        <v>1383.2255419051423</v>
      </c>
      <c r="AI56" s="34">
        <f>PXIL!J56</f>
        <v>0</v>
      </c>
      <c r="AJ56" s="34">
        <f>PXIL!P56</f>
        <v>0</v>
      </c>
      <c r="AK56" s="34">
        <f>RTM_IEX!J56</f>
        <v>17.28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</row>
    <row r="57" spans="1:46">
      <c r="A57" t="s">
        <v>99</v>
      </c>
      <c r="D57">
        <f>TWEPL!R57</f>
        <v>6.7702499999999999</v>
      </c>
      <c r="E57">
        <f>GT_NG!T57</f>
        <v>0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69.61</v>
      </c>
      <c r="J57">
        <f>Bawana_RLNG!T57</f>
        <v>0</v>
      </c>
      <c r="K57">
        <f>Bawana_Spot!T57</f>
        <v>40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490.28087131394852</v>
      </c>
      <c r="P57" s="36">
        <v>64.47</v>
      </c>
      <c r="Q57" s="36">
        <v>24.07</v>
      </c>
      <c r="R57" s="38">
        <v>18.699999999999996</v>
      </c>
      <c r="S57" s="38">
        <v>0</v>
      </c>
      <c r="T57" s="37">
        <f>SUMPRODUCT(LTA!J57:AN57,LTA!J$101:AN$101,LTA!J$105:AN$105)</f>
        <v>107.96000000000001</v>
      </c>
      <c r="U57" s="37">
        <f>SUMPRODUCT(LTA!J57:AN57,LTA!J$102:AN$102,LTA!J$105:AN$105)</f>
        <v>534.82073800000001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1.37</v>
      </c>
      <c r="AB57" s="75">
        <f>-STOA!P57</f>
        <v>0</v>
      </c>
      <c r="AC57">
        <f t="shared" si="0"/>
        <v>11.851071618237167</v>
      </c>
      <c r="AD57">
        <f t="shared" si="1"/>
        <v>1398.9907876957113</v>
      </c>
      <c r="AE57">
        <f>'IDT-1'!F57</f>
        <v>0</v>
      </c>
      <c r="AF57" s="24"/>
      <c r="AG57">
        <f t="shared" si="2"/>
        <v>1398.9907876957113</v>
      </c>
      <c r="AI57" s="34">
        <f>PXIL!J57</f>
        <v>0</v>
      </c>
      <c r="AJ57" s="34">
        <f>PXIL!P57</f>
        <v>0</v>
      </c>
      <c r="AK57" s="34">
        <f>RTM_IEX!J57</f>
        <v>52.79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</row>
    <row r="58" spans="1:46">
      <c r="A58" t="s">
        <v>100</v>
      </c>
      <c r="D58">
        <f>TWEPL!R58</f>
        <v>6.7702499999999999</v>
      </c>
      <c r="E58">
        <f>GT_NG!T58</f>
        <v>0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69.61</v>
      </c>
      <c r="J58">
        <f>Bawana_RLNG!T58</f>
        <v>0</v>
      </c>
      <c r="K58">
        <f>Bawana_Spot!T58</f>
        <v>40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490.28081372623387</v>
      </c>
      <c r="P58" s="36">
        <v>64.47</v>
      </c>
      <c r="Q58" s="36">
        <v>24.07</v>
      </c>
      <c r="R58" s="38">
        <v>18.699999999999996</v>
      </c>
      <c r="S58" s="38">
        <v>0</v>
      </c>
      <c r="T58" s="37">
        <f>SUMPRODUCT(LTA!J58:AN58,LTA!J$101:AN$101,LTA!J$105:AN$105)</f>
        <v>105.65</v>
      </c>
      <c r="U58" s="37">
        <f>SUMPRODUCT(LTA!J58:AN58,LTA!J$102:AN$102,LTA!J$105:AN$105)</f>
        <v>531.08902599999999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1.37</v>
      </c>
      <c r="AB58" s="75">
        <f>-STOA!P58</f>
        <v>0</v>
      </c>
      <c r="AC58">
        <f t="shared" si="0"/>
        <v>11.792256753700363</v>
      </c>
      <c r="AD58">
        <f t="shared" si="1"/>
        <v>1392.0478329725336</v>
      </c>
      <c r="AE58">
        <f>'IDT-1'!F58</f>
        <v>0</v>
      </c>
      <c r="AF58" s="24"/>
      <c r="AG58">
        <f t="shared" si="2"/>
        <v>1392.0478329725336</v>
      </c>
      <c r="AI58" s="34">
        <f>PXIL!J58</f>
        <v>0</v>
      </c>
      <c r="AJ58" s="34">
        <f>PXIL!P58</f>
        <v>0</v>
      </c>
      <c r="AK58" s="34">
        <f>RTM_IEX!J58</f>
        <v>51.83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</row>
    <row r="59" spans="1:46">
      <c r="A59" t="s">
        <v>101</v>
      </c>
      <c r="D59">
        <f>TWEPL!R59</f>
        <v>6.7702499999999999</v>
      </c>
      <c r="E59">
        <f>GT_NG!T59</f>
        <v>0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69.61</v>
      </c>
      <c r="J59">
        <f>Bawana_RLNG!T59</f>
        <v>0</v>
      </c>
      <c r="K59">
        <f>Bawana_Spot!T59</f>
        <v>40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561.3097786430551</v>
      </c>
      <c r="P59" s="36">
        <v>64.47</v>
      </c>
      <c r="Q59" s="36">
        <v>26.563517880794702</v>
      </c>
      <c r="R59" s="38">
        <v>18.699999999999996</v>
      </c>
      <c r="S59" s="38">
        <v>0</v>
      </c>
      <c r="T59" s="37">
        <f>SUMPRODUCT(LTA!J59:AN59,LTA!J$101:AN$101,LTA!J$105:AN$105)</f>
        <v>104.2</v>
      </c>
      <c r="U59" s="37">
        <f>SUMPRODUCT(LTA!J59:AN59,LTA!J$102:AN$102,LTA!J$105:AN$105)</f>
        <v>526.48269400000004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1.37</v>
      </c>
      <c r="AB59" s="75">
        <f>-STOA!P59</f>
        <v>0</v>
      </c>
      <c r="AC59">
        <f t="shared" si="0"/>
        <v>11.999840839924339</v>
      </c>
      <c r="AD59">
        <f t="shared" si="1"/>
        <v>1398.4763996839254</v>
      </c>
      <c r="AE59">
        <f>'IDT-1'!F59</f>
        <v>0</v>
      </c>
      <c r="AF59" s="24"/>
      <c r="AG59">
        <f t="shared" si="2"/>
        <v>1398.4763996839254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-9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</row>
    <row r="60" spans="1:46">
      <c r="A60" t="s">
        <v>102</v>
      </c>
      <c r="D60">
        <f>TWEPL!R60</f>
        <v>6.7702499999999999</v>
      </c>
      <c r="E60">
        <f>GT_NG!T60</f>
        <v>0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69.61</v>
      </c>
      <c r="J60">
        <f>Bawana_RLNG!T60</f>
        <v>0</v>
      </c>
      <c r="K60">
        <f>Bawana_Spot!T60</f>
        <v>40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541.15248062127353</v>
      </c>
      <c r="P60" s="36">
        <v>64.47</v>
      </c>
      <c r="Q60" s="36">
        <v>26.563517880794702</v>
      </c>
      <c r="R60" s="38">
        <v>18.699999999999996</v>
      </c>
      <c r="S60" s="38">
        <v>0</v>
      </c>
      <c r="T60" s="37">
        <f>SUMPRODUCT(LTA!J60:AN60,LTA!J$101:AN$101,LTA!J$105:AN$105)</f>
        <v>100.72</v>
      </c>
      <c r="U60" s="37">
        <f>SUMPRODUCT(LTA!J60:AN60,LTA!J$102:AN$102,LTA!J$105:AN$105)</f>
        <v>520.85597199999995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1.37</v>
      </c>
      <c r="AB60" s="75">
        <f>-STOA!P60</f>
        <v>0</v>
      </c>
      <c r="AC60">
        <f t="shared" si="0"/>
        <v>11.694724967667151</v>
      </c>
      <c r="AD60">
        <f t="shared" si="1"/>
        <v>1376.5174955344012</v>
      </c>
      <c r="AE60">
        <f>'IDT-1'!F60</f>
        <v>0</v>
      </c>
      <c r="AF60" s="24"/>
      <c r="AG60">
        <f t="shared" si="2"/>
        <v>1376.5174955344012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-2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</row>
    <row r="61" spans="1:46">
      <c r="A61" t="s">
        <v>103</v>
      </c>
      <c r="D61">
        <f>TWEPL!R61</f>
        <v>6.7702499999999999</v>
      </c>
      <c r="E61">
        <f>GT_NG!T61</f>
        <v>0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69.61</v>
      </c>
      <c r="J61">
        <f>Bawana_RLNG!T61</f>
        <v>0</v>
      </c>
      <c r="K61">
        <f>Bawana_Spot!T61</f>
        <v>40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533.55279876110058</v>
      </c>
      <c r="P61" s="36">
        <v>64.47</v>
      </c>
      <c r="Q61" s="36">
        <v>26.563517880794702</v>
      </c>
      <c r="R61" s="38">
        <v>18.699999999999996</v>
      </c>
      <c r="S61" s="38">
        <v>0</v>
      </c>
      <c r="T61" s="37">
        <f>SUMPRODUCT(LTA!J61:AN61,LTA!J$101:AN$101,LTA!J$105:AN$105)</f>
        <v>95.14</v>
      </c>
      <c r="U61" s="37">
        <f>SUMPRODUCT(LTA!J61:AN61,LTA!J$102:AN$102,LTA!J$105:AN$105)</f>
        <v>513.95619199999999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1.37</v>
      </c>
      <c r="AB61" s="75">
        <f>-STOA!P61</f>
        <v>0</v>
      </c>
      <c r="AC61">
        <f t="shared" si="0"/>
        <v>11.509115172591919</v>
      </c>
      <c r="AD61">
        <f t="shared" si="1"/>
        <v>1358.6236434693033</v>
      </c>
      <c r="AE61">
        <f>'IDT-1'!F61</f>
        <v>0</v>
      </c>
      <c r="AF61" s="24"/>
      <c r="AG61">
        <f t="shared" si="2"/>
        <v>1358.6236434693033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</row>
    <row r="62" spans="1:46">
      <c r="A62" t="s">
        <v>104</v>
      </c>
      <c r="D62">
        <f>TWEPL!R62</f>
        <v>6.7702499999999999</v>
      </c>
      <c r="E62">
        <f>GT_NG!T62</f>
        <v>0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69.61</v>
      </c>
      <c r="J62">
        <f>Bawana_RLNG!T62</f>
        <v>0</v>
      </c>
      <c r="K62">
        <f>Bawana_Spot!T62</f>
        <v>40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513.39473461302293</v>
      </c>
      <c r="P62" s="36">
        <v>64.47</v>
      </c>
      <c r="Q62" s="36">
        <v>26.563517880794702</v>
      </c>
      <c r="R62" s="38">
        <v>18.699999999999996</v>
      </c>
      <c r="S62" s="38">
        <v>0</v>
      </c>
      <c r="T62" s="37">
        <f>SUMPRODUCT(LTA!J62:AN62,LTA!J$101:AN$101,LTA!J$105:AN$105)</f>
        <v>89.48</v>
      </c>
      <c r="U62" s="37">
        <f>SUMPRODUCT(LTA!J62:AN62,LTA!J$102:AN$102,LTA!J$105:AN$105)</f>
        <v>506.08461199999999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1.37</v>
      </c>
      <c r="AB62" s="75">
        <f>-STOA!P62</f>
        <v>0</v>
      </c>
      <c r="AC62">
        <f t="shared" si="0"/>
        <v>11.226122161748068</v>
      </c>
      <c r="AD62">
        <f t="shared" si="1"/>
        <v>1325.2169923320696</v>
      </c>
      <c r="AE62">
        <f>'IDT-1'!F62</f>
        <v>0</v>
      </c>
      <c r="AF62" s="24"/>
      <c r="AG62">
        <f t="shared" si="2"/>
        <v>1325.2169923320696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</row>
    <row r="63" spans="1:46">
      <c r="A63" t="s">
        <v>105</v>
      </c>
      <c r="D63">
        <f>TWEPL!R63</f>
        <v>6.7702499999999999</v>
      </c>
      <c r="E63">
        <f>GT_NG!T63</f>
        <v>0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69.61</v>
      </c>
      <c r="J63">
        <f>Bawana_RLNG!T63</f>
        <v>0</v>
      </c>
      <c r="K63">
        <f>Bawana_Spot!T63</f>
        <v>40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513.21039537723277</v>
      </c>
      <c r="P63" s="36">
        <v>64.47</v>
      </c>
      <c r="Q63" s="36">
        <v>26.56</v>
      </c>
      <c r="R63" s="38">
        <v>18.699999999999996</v>
      </c>
      <c r="S63" s="38">
        <v>0</v>
      </c>
      <c r="T63" s="37">
        <f>SUMPRODUCT(LTA!J63:AN63,LTA!J$101:AN$101,LTA!J$105:AN$105)</f>
        <v>81.62</v>
      </c>
      <c r="U63" s="37">
        <f>SUMPRODUCT(LTA!J63:AN63,LTA!J$102:AN$102,LTA!J$105:AN$105)</f>
        <v>496.64012600000001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1.37</v>
      </c>
      <c r="AB63" s="75">
        <f>-STOA!P63</f>
        <v>0</v>
      </c>
      <c r="AC63">
        <f t="shared" si="0"/>
        <v>11.119506479568754</v>
      </c>
      <c r="AD63">
        <f t="shared" si="1"/>
        <v>1312.6312648976639</v>
      </c>
      <c r="AE63">
        <f>'IDT-1'!F63</f>
        <v>0</v>
      </c>
      <c r="AF63" s="24"/>
      <c r="AG63">
        <f t="shared" si="2"/>
        <v>1312.6312648976639</v>
      </c>
      <c r="AI63" s="34">
        <f>PXIL!J63</f>
        <v>0</v>
      </c>
      <c r="AJ63" s="34">
        <f>PXIL!P63</f>
        <v>0</v>
      </c>
      <c r="AK63" s="34">
        <f>RTM_IEX!J63</f>
        <v>4.8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</row>
    <row r="64" spans="1:46">
      <c r="A64" t="s">
        <v>106</v>
      </c>
      <c r="D64">
        <f>TWEPL!R64</f>
        <v>6.7702499999999999</v>
      </c>
      <c r="E64">
        <f>GT_NG!T64</f>
        <v>0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69.61</v>
      </c>
      <c r="J64">
        <f>Bawana_RLNG!T64</f>
        <v>0</v>
      </c>
      <c r="K64">
        <f>Bawana_Spot!T64</f>
        <v>40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513.21039537723277</v>
      </c>
      <c r="P64" s="36">
        <v>64.47</v>
      </c>
      <c r="Q64" s="36">
        <v>26.56</v>
      </c>
      <c r="R64" s="38">
        <v>18.699999999999996</v>
      </c>
      <c r="S64" s="38">
        <v>0</v>
      </c>
      <c r="T64" s="37">
        <f>SUMPRODUCT(LTA!J64:AN64,LTA!J$101:AN$101,LTA!J$105:AN$105)</f>
        <v>73.710000000000008</v>
      </c>
      <c r="U64" s="37">
        <f>SUMPRODUCT(LTA!J64:AN64,LTA!J$102:AN$102,LTA!J$105:AN$105)</f>
        <v>486.232148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1.37</v>
      </c>
      <c r="AB64" s="75">
        <f>-STOA!P64</f>
        <v>0</v>
      </c>
      <c r="AC64">
        <f t="shared" si="0"/>
        <v>10.965635464368754</v>
      </c>
      <c r="AD64">
        <f t="shared" si="1"/>
        <v>1294.467157912864</v>
      </c>
      <c r="AE64">
        <f>'IDT-1'!F64</f>
        <v>0</v>
      </c>
      <c r="AF64" s="24"/>
      <c r="AG64">
        <f t="shared" si="2"/>
        <v>1294.467157912864</v>
      </c>
      <c r="AI64" s="34">
        <f>PXIL!J64</f>
        <v>0</v>
      </c>
      <c r="AJ64" s="34">
        <f>PXIL!P64</f>
        <v>0</v>
      </c>
      <c r="AK64" s="34">
        <f>RTM_IEX!J64</f>
        <v>4.8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</row>
    <row r="65" spans="1:46">
      <c r="A65" t="s">
        <v>107</v>
      </c>
      <c r="D65">
        <f>TWEPL!R65</f>
        <v>6.7702499999999999</v>
      </c>
      <c r="E65">
        <f>GT_NG!T65</f>
        <v>0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69.61</v>
      </c>
      <c r="J65">
        <f>Bawana_RLNG!T65</f>
        <v>0</v>
      </c>
      <c r="K65">
        <f>Bawana_Spot!T65</f>
        <v>40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533.36846961133483</v>
      </c>
      <c r="P65" s="36">
        <v>74.569999999999993</v>
      </c>
      <c r="Q65" s="36">
        <v>26.56</v>
      </c>
      <c r="R65" s="38">
        <v>18.699999999999996</v>
      </c>
      <c r="S65" s="38">
        <v>0</v>
      </c>
      <c r="T65" s="37">
        <f>SUMPRODUCT(LTA!J65:AN65,LTA!J$101:AN$101,LTA!J$105:AN$105)</f>
        <v>66.73</v>
      </c>
      <c r="U65" s="37">
        <f>SUMPRODUCT(LTA!J65:AN65,LTA!J$102:AN$102,LTA!J$105:AN$105)</f>
        <v>474.51224000000002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1.37</v>
      </c>
      <c r="AB65" s="75">
        <f>-STOA!P65</f>
        <v>0</v>
      </c>
      <c r="AC65">
        <f t="shared" si="0"/>
        <v>11.064759849359657</v>
      </c>
      <c r="AD65">
        <f t="shared" si="1"/>
        <v>1296.1261997619752</v>
      </c>
      <c r="AE65">
        <f>'IDT-1'!F65</f>
        <v>0</v>
      </c>
      <c r="AF65" s="24"/>
      <c r="AG65">
        <f t="shared" si="2"/>
        <v>1296.1261997619752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-5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</row>
    <row r="66" spans="1:46">
      <c r="A66" t="s">
        <v>108</v>
      </c>
      <c r="D66">
        <f>TWEPL!R66</f>
        <v>6.7702499999999999</v>
      </c>
      <c r="E66">
        <f>GT_NG!T66</f>
        <v>0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69.61</v>
      </c>
      <c r="J66">
        <f>Bawana_RLNG!T66</f>
        <v>0</v>
      </c>
      <c r="K66">
        <f>Bawana_Spot!T66</f>
        <v>40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588.82889683437429</v>
      </c>
      <c r="P66" s="36">
        <v>74.569999999999993</v>
      </c>
      <c r="Q66" s="36">
        <v>26.56</v>
      </c>
      <c r="R66" s="38">
        <v>18.699999999999996</v>
      </c>
      <c r="S66" s="38">
        <v>0</v>
      </c>
      <c r="T66" s="37">
        <f>SUMPRODUCT(LTA!J66:AN66,LTA!J$101:AN$101,LTA!J$105:AN$105)</f>
        <v>58.63</v>
      </c>
      <c r="U66" s="37">
        <f>SUMPRODUCT(LTA!J66:AN66,LTA!J$102:AN$102,LTA!J$105:AN$105)</f>
        <v>461.80109600000003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1.37</v>
      </c>
      <c r="AB66" s="75">
        <f>-STOA!P66</f>
        <v>0</v>
      </c>
      <c r="AC66">
        <f t="shared" si="0"/>
        <v>11.813256345577198</v>
      </c>
      <c r="AD66">
        <f t="shared" si="1"/>
        <v>1276.0269864887971</v>
      </c>
      <c r="AE66">
        <f>'IDT-1'!F66</f>
        <v>0</v>
      </c>
      <c r="AF66" s="24"/>
      <c r="AG66">
        <f t="shared" si="2"/>
        <v>1276.0269864887971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-59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</row>
    <row r="67" spans="1:46">
      <c r="A67" t="s">
        <v>109</v>
      </c>
      <c r="D67">
        <f>TWEPL!R67</f>
        <v>6.7702499999999999</v>
      </c>
      <c r="E67">
        <f>GT_NG!T67</f>
        <v>0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69.61</v>
      </c>
      <c r="J67">
        <f>Bawana_RLNG!T67</f>
        <v>0</v>
      </c>
      <c r="K67">
        <f>Bawana_Spot!T67</f>
        <v>40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586.37492268368817</v>
      </c>
      <c r="P67" s="36">
        <v>74.569999999999993</v>
      </c>
      <c r="Q67" s="36">
        <v>26.56</v>
      </c>
      <c r="R67" s="38">
        <v>18.7</v>
      </c>
      <c r="S67" s="38">
        <v>0</v>
      </c>
      <c r="T67" s="37">
        <f>SUMPRODUCT(LTA!J67:AN67,LTA!J$101:AN$101,LTA!J$105:AN$105)</f>
        <v>48.519999999999996</v>
      </c>
      <c r="U67" s="37">
        <f>SUMPRODUCT(LTA!J67:AN67,LTA!J$102:AN$102,LTA!J$105:AN$105)</f>
        <v>450.62179600000002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1.37</v>
      </c>
      <c r="AB67" s="75">
        <f>-STOA!P67</f>
        <v>0</v>
      </c>
      <c r="AC67">
        <f t="shared" si="0"/>
        <v>11.486745476838097</v>
      </c>
      <c r="AD67">
        <f t="shared" si="1"/>
        <v>1267.6102232068499</v>
      </c>
      <c r="AE67">
        <f>'IDT-1'!F67</f>
        <v>0</v>
      </c>
      <c r="AF67" s="24"/>
      <c r="AG67">
        <f t="shared" si="2"/>
        <v>1267.6102232068499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-44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</row>
    <row r="68" spans="1:46">
      <c r="A68" t="s">
        <v>110</v>
      </c>
      <c r="D68">
        <f>TWEPL!R68</f>
        <v>6.7702499999999999</v>
      </c>
      <c r="E68">
        <f>GT_NG!T68</f>
        <v>0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69.61</v>
      </c>
      <c r="J68">
        <f>Bawana_RLNG!T68</f>
        <v>0</v>
      </c>
      <c r="K68">
        <f>Bawana_Spot!T68</f>
        <v>70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610.09979263177343</v>
      </c>
      <c r="P68" s="36">
        <v>74.569999999999993</v>
      </c>
      <c r="Q68" s="36">
        <v>26.56</v>
      </c>
      <c r="R68" s="38">
        <v>16.66</v>
      </c>
      <c r="S68" s="38">
        <v>0</v>
      </c>
      <c r="T68" s="37">
        <f>SUMPRODUCT(LTA!J68:AN68,LTA!J$101:AN$101,LTA!J$105:AN$105)</f>
        <v>39.200000000000003</v>
      </c>
      <c r="U68" s="37">
        <f>SUMPRODUCT(LTA!J68:AN68,LTA!J$102:AN$102,LTA!J$105:AN$105)</f>
        <v>438.06614000000002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-115</v>
      </c>
      <c r="AA68" s="75">
        <f>STOA!J68</f>
        <v>1.37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12.935247072469137</v>
      </c>
      <c r="AD68">
        <f t="shared" ref="AD68:AD98" si="4">SUM(B68:AB68,AI68:AT68)-AC68</f>
        <v>1296.000935559304</v>
      </c>
      <c r="AE68">
        <f>'IDT-1'!F68</f>
        <v>-36.905000000000001</v>
      </c>
      <c r="AF68" s="24"/>
      <c r="AG68">
        <f t="shared" ref="AG68:AG98" si="5">SUM(AD68:AF68)</f>
        <v>1259.0959355593041</v>
      </c>
      <c r="AI68" s="34">
        <f>PXIL!J68</f>
        <v>0</v>
      </c>
      <c r="AJ68" s="34">
        <f>PXIL!P68</f>
        <v>0</v>
      </c>
      <c r="AK68" s="34">
        <f>RTM_IEX!J68</f>
        <v>71.03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</row>
    <row r="69" spans="1:46">
      <c r="A69" t="s">
        <v>111</v>
      </c>
      <c r="D69">
        <f>TWEPL!R69</f>
        <v>6.7702499999999999</v>
      </c>
      <c r="E69">
        <f>GT_NG!T69</f>
        <v>0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69.61</v>
      </c>
      <c r="J69">
        <f>Bawana_RLNG!T69</f>
        <v>0</v>
      </c>
      <c r="K69">
        <f>Bawana_Spot!T69</f>
        <v>70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622.6298262264944</v>
      </c>
      <c r="P69" s="36">
        <v>74.569999999999993</v>
      </c>
      <c r="Q69" s="36">
        <v>26.56</v>
      </c>
      <c r="R69" s="38">
        <v>13.17</v>
      </c>
      <c r="S69" s="38">
        <v>0</v>
      </c>
      <c r="T69" s="37">
        <f>SUMPRODUCT(LTA!J69:AN69,LTA!J$101:AN$101,LTA!J$105:AN$105)</f>
        <v>27.98</v>
      </c>
      <c r="U69" s="37">
        <f>SUMPRODUCT(LTA!J69:AN69,LTA!J$102:AN$102,LTA!J$105:AN$105)</f>
        <v>426.219898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-73</v>
      </c>
      <c r="AA69" s="75">
        <f>STOA!J69</f>
        <v>1.37</v>
      </c>
      <c r="AB69" s="75">
        <f>-STOA!P69</f>
        <v>0</v>
      </c>
      <c r="AC69">
        <f t="shared" si="3"/>
        <v>12.453574297419452</v>
      </c>
      <c r="AD69">
        <f t="shared" si="4"/>
        <v>1323.4963999290746</v>
      </c>
      <c r="AE69">
        <f>'IDT-1'!F69</f>
        <v>-65</v>
      </c>
      <c r="AF69" s="24"/>
      <c r="AG69">
        <f t="shared" si="5"/>
        <v>1258.4963999290746</v>
      </c>
      <c r="AI69" s="34">
        <f>PXIL!J69</f>
        <v>0</v>
      </c>
      <c r="AJ69" s="34">
        <f>PXIL!P69</f>
        <v>0</v>
      </c>
      <c r="AK69" s="34">
        <f>RTM_IEX!J69</f>
        <v>70.069999999999993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</row>
    <row r="70" spans="1:46">
      <c r="A70" t="s">
        <v>112</v>
      </c>
      <c r="D70">
        <f>TWEPL!R70</f>
        <v>6.7702499999999999</v>
      </c>
      <c r="E70">
        <f>GT_NG!T70</f>
        <v>0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69.61</v>
      </c>
      <c r="J70">
        <f>Bawana_RLNG!T70</f>
        <v>0</v>
      </c>
      <c r="K70">
        <f>Bawana_Spot!T70</f>
        <v>70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632.50251124525823</v>
      </c>
      <c r="P70" s="36">
        <v>74.569999999999993</v>
      </c>
      <c r="Q70" s="36">
        <v>26.56</v>
      </c>
      <c r="R70" s="38">
        <v>9.6077425416960303</v>
      </c>
      <c r="S70" s="38">
        <v>0</v>
      </c>
      <c r="T70" s="37">
        <f>SUMPRODUCT(LTA!J70:AN70,LTA!J$101:AN$101,LTA!J$105:AN$105)</f>
        <v>20.32</v>
      </c>
      <c r="U70" s="37">
        <f>SUMPRODUCT(LTA!J70:AN70,LTA!J$102:AN$102,LTA!J$105:AN$105)</f>
        <v>415.65643200000005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-10</v>
      </c>
      <c r="AA70" s="75">
        <f>STOA!J70</f>
        <v>1.37</v>
      </c>
      <c r="AB70" s="75">
        <f>-STOA!P70</f>
        <v>0</v>
      </c>
      <c r="AC70">
        <f t="shared" si="3"/>
        <v>11.724313837859306</v>
      </c>
      <c r="AD70">
        <f t="shared" si="4"/>
        <v>1363.9426219490949</v>
      </c>
      <c r="AE70">
        <f>'IDT-1'!F70</f>
        <v>-110</v>
      </c>
      <c r="AF70" s="24"/>
      <c r="AG70">
        <f t="shared" si="5"/>
        <v>1253.9426219490949</v>
      </c>
      <c r="AI70" s="34">
        <f>PXIL!J70</f>
        <v>0</v>
      </c>
      <c r="AJ70" s="34">
        <f>PXIL!P70</f>
        <v>0</v>
      </c>
      <c r="AK70" s="34">
        <f>RTM_IEX!J70</f>
        <v>58.7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</row>
    <row r="71" spans="1:46">
      <c r="A71" t="s">
        <v>113</v>
      </c>
      <c r="D71">
        <f>TWEPL!R71</f>
        <v>6.7702499999999999</v>
      </c>
      <c r="E71">
        <f>GT_NG!T71</f>
        <v>0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69.61</v>
      </c>
      <c r="J71">
        <f>Bawana_RLNG!T71</f>
        <v>0</v>
      </c>
      <c r="K71">
        <f>Bawana_Spot!T71</f>
        <v>70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644.00767756461642</v>
      </c>
      <c r="P71" s="36">
        <v>74.569999999999993</v>
      </c>
      <c r="Q71" s="36">
        <v>26.56</v>
      </c>
      <c r="R71" s="38">
        <v>5.0177417903733685</v>
      </c>
      <c r="S71" s="38">
        <v>0</v>
      </c>
      <c r="T71" s="37">
        <f>SUMPRODUCT(LTA!J71:AN71,LTA!J$101:AN$101,LTA!J$105:AN$105)</f>
        <v>12.15</v>
      </c>
      <c r="U71" s="37">
        <f>SUMPRODUCT(LTA!J71:AN71,LTA!J$102:AN$102,LTA!J$105:AN$105)</f>
        <v>406.40489600000001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-114</v>
      </c>
      <c r="AA71" s="75">
        <f>STOA!J71</f>
        <v>1.37</v>
      </c>
      <c r="AB71" s="75">
        <f>-STOA!P71</f>
        <v>0</v>
      </c>
      <c r="AC71">
        <f t="shared" si="3"/>
        <v>12.625840729619265</v>
      </c>
      <c r="AD71">
        <f t="shared" si="4"/>
        <v>1261.4847246253703</v>
      </c>
      <c r="AE71">
        <f>'IDT-1'!F71</f>
        <v>0</v>
      </c>
      <c r="AF71" s="24"/>
      <c r="AG71">
        <f t="shared" si="5"/>
        <v>1261.4847246253703</v>
      </c>
      <c r="AI71" s="34">
        <f>PXIL!J71</f>
        <v>0</v>
      </c>
      <c r="AJ71" s="34">
        <f>PXIL!P71</f>
        <v>0</v>
      </c>
      <c r="AK71" s="34">
        <f>RTM_IEX!J71</f>
        <v>71.650000000000006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</row>
    <row r="72" spans="1:46">
      <c r="A72" t="s">
        <v>114</v>
      </c>
      <c r="D72">
        <f>TWEPL!R72</f>
        <v>6.7702499999999999</v>
      </c>
      <c r="E72">
        <f>GT_NG!T72</f>
        <v>0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69.61</v>
      </c>
      <c r="J72">
        <f>Bawana_RLNG!T72</f>
        <v>0</v>
      </c>
      <c r="K72">
        <f>Bawana_Spot!T72</f>
        <v>70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657.86262675869546</v>
      </c>
      <c r="P72" s="36">
        <v>74.569999999999993</v>
      </c>
      <c r="Q72" s="36">
        <v>26.56</v>
      </c>
      <c r="R72" s="38">
        <v>1.7422538860103627</v>
      </c>
      <c r="S72" s="38">
        <v>0</v>
      </c>
      <c r="T72" s="37">
        <f>SUMPRODUCT(LTA!J72:AN72,LTA!J$101:AN$101,LTA!J$105:AN$105)</f>
        <v>4.24</v>
      </c>
      <c r="U72" s="37">
        <f>SUMPRODUCT(LTA!J72:AN72,LTA!J$102:AN$102,LTA!J$105:AN$105)</f>
        <v>400.27283800000004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-36</v>
      </c>
      <c r="AA72" s="75">
        <f>STOA!J72</f>
        <v>1.37</v>
      </c>
      <c r="AB72" s="75">
        <f>-STOA!P72</f>
        <v>0</v>
      </c>
      <c r="AC72">
        <f t="shared" si="3"/>
        <v>11.815212614711534</v>
      </c>
      <c r="AD72">
        <f t="shared" si="4"/>
        <v>1322.4527560299941</v>
      </c>
      <c r="AE72">
        <f>'IDT-1'!F72</f>
        <v>-71</v>
      </c>
      <c r="AF72" s="24"/>
      <c r="AG72">
        <f t="shared" si="5"/>
        <v>1251.4527560299941</v>
      </c>
      <c r="AI72" s="34">
        <f>PXIL!J72</f>
        <v>0</v>
      </c>
      <c r="AJ72" s="34">
        <f>PXIL!P72</f>
        <v>0</v>
      </c>
      <c r="AK72" s="34">
        <f>RTM_IEX!J72</f>
        <v>57.27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</row>
    <row r="73" spans="1:46">
      <c r="A73" t="s">
        <v>115</v>
      </c>
      <c r="D73">
        <f>TWEPL!R73</f>
        <v>6.7702499999999999</v>
      </c>
      <c r="E73">
        <f>GT_NG!T73</f>
        <v>0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69.61</v>
      </c>
      <c r="J73">
        <f>Bawana_RLNG!T73</f>
        <v>0</v>
      </c>
      <c r="K73">
        <f>Bawana_Spot!T73</f>
        <v>70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683.5448135409946</v>
      </c>
      <c r="P73" s="36">
        <v>74.569999999999993</v>
      </c>
      <c r="Q73" s="36">
        <v>26.56</v>
      </c>
      <c r="R73" s="38">
        <v>0</v>
      </c>
      <c r="S73" s="38">
        <v>0</v>
      </c>
      <c r="T73" s="37">
        <f>SUMPRODUCT(LTA!J73:AN73,LTA!J$101:AN$101,LTA!J$105:AN$105)</f>
        <v>1.6099999999999999</v>
      </c>
      <c r="U73" s="37">
        <f>SUMPRODUCT(LTA!J73:AN73,LTA!J$102:AN$102,LTA!J$105:AN$105)</f>
        <v>396.58971600000001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-19.600000000000001</v>
      </c>
      <c r="AA73" s="75">
        <f>STOA!J73</f>
        <v>1.37</v>
      </c>
      <c r="AB73" s="75">
        <f>-STOA!P73</f>
        <v>0</v>
      </c>
      <c r="AC73">
        <f t="shared" si="3"/>
        <v>12.719958839552177</v>
      </c>
      <c r="AD73">
        <f t="shared" si="4"/>
        <v>1462.1948207014423</v>
      </c>
      <c r="AE73">
        <f>'IDT-1'!F73</f>
        <v>-91</v>
      </c>
      <c r="AF73" s="24"/>
      <c r="AG73">
        <f t="shared" si="5"/>
        <v>1371.1948207014423</v>
      </c>
      <c r="AI73" s="34">
        <f>PXIL!J73</f>
        <v>0</v>
      </c>
      <c r="AJ73" s="34">
        <f>PXIL!P73</f>
        <v>0</v>
      </c>
      <c r="AK73" s="34">
        <f>RTM_IEX!J73</f>
        <v>163.89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</row>
    <row r="74" spans="1:46">
      <c r="A74" t="s">
        <v>116</v>
      </c>
      <c r="D74">
        <f>TWEPL!R74</f>
        <v>6.7702499999999999</v>
      </c>
      <c r="E74">
        <f>GT_NG!T74</f>
        <v>0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69.61</v>
      </c>
      <c r="J74">
        <f>Bawana_RLNG!T74</f>
        <v>0</v>
      </c>
      <c r="K74">
        <f>Bawana_Spot!T74</f>
        <v>70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688.65466970752436</v>
      </c>
      <c r="P74" s="36">
        <v>74.569999999999993</v>
      </c>
      <c r="Q74" s="36">
        <v>26.56</v>
      </c>
      <c r="R74" s="38">
        <v>0</v>
      </c>
      <c r="S74" s="38">
        <v>0</v>
      </c>
      <c r="T74" s="37">
        <f>SUMPRODUCT(LTA!J74:AN74,LTA!J$101:AN$101,LTA!J$105:AN$105)</f>
        <v>0.21</v>
      </c>
      <c r="U74" s="37">
        <f>SUMPRODUCT(LTA!J74:AN74,LTA!J$102:AN$102,LTA!J$105:AN$105)</f>
        <v>392.53731000000005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1.37</v>
      </c>
      <c r="AB74" s="75">
        <f>-STOA!P74</f>
        <v>0</v>
      </c>
      <c r="AC74">
        <f t="shared" si="3"/>
        <v>12.736518729543201</v>
      </c>
      <c r="AD74">
        <f t="shared" si="4"/>
        <v>1503.5157109779809</v>
      </c>
      <c r="AE74">
        <f>'IDT-1'!F74</f>
        <v>-95.685000000000002</v>
      </c>
      <c r="AF74" s="24"/>
      <c r="AG74">
        <f t="shared" si="5"/>
        <v>1407.830710977981</v>
      </c>
      <c r="AI74" s="34">
        <f>PXIL!J74</f>
        <v>0</v>
      </c>
      <c r="AJ74" s="34">
        <f>PXIL!P74</f>
        <v>0</v>
      </c>
      <c r="AK74" s="34">
        <f>RTM_IEX!J74</f>
        <v>185.97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</row>
    <row r="75" spans="1:46">
      <c r="A75" t="s">
        <v>117</v>
      </c>
      <c r="D75">
        <f>TWEPL!R75</f>
        <v>6.7702499999999999</v>
      </c>
      <c r="E75">
        <f>GT_NG!T75</f>
        <v>0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69.61</v>
      </c>
      <c r="J75">
        <f>Bawana_RLNG!T75</f>
        <v>0</v>
      </c>
      <c r="K75">
        <f>Bawana_Spot!T75</f>
        <v>70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689.81690418894618</v>
      </c>
      <c r="P75" s="36">
        <v>74.569999999999993</v>
      </c>
      <c r="Q75" s="36">
        <v>26.56</v>
      </c>
      <c r="R75" s="38">
        <v>0</v>
      </c>
      <c r="S75" s="38">
        <v>0</v>
      </c>
      <c r="T75" s="37">
        <f>SUMPRODUCT(LTA!J75:AN75,LTA!J$101:AN$101,LTA!J$105:AN$105)</f>
        <v>0.04</v>
      </c>
      <c r="U75" s="37">
        <f>SUMPRODUCT(LTA!J75:AN75,LTA!J$102:AN$102,LTA!J$105:AN$105)</f>
        <v>394.1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-2</v>
      </c>
      <c r="AA75" s="75">
        <f>STOA!J75</f>
        <v>1.37</v>
      </c>
      <c r="AB75" s="75">
        <f>-STOA!P75</f>
        <v>0</v>
      </c>
      <c r="AC75">
        <f t="shared" si="3"/>
        <v>12.543586410636925</v>
      </c>
      <c r="AD75">
        <f t="shared" si="4"/>
        <v>1476.7235677783092</v>
      </c>
      <c r="AE75">
        <f>'IDT-1'!F75</f>
        <v>-65</v>
      </c>
      <c r="AF75" s="24"/>
      <c r="AG75">
        <f t="shared" si="5"/>
        <v>1411.7235677783092</v>
      </c>
      <c r="AI75" s="34">
        <f>PXIL!J75</f>
        <v>0</v>
      </c>
      <c r="AJ75" s="34">
        <f>PXIL!P75</f>
        <v>0</v>
      </c>
      <c r="AK75" s="34">
        <f>RTM_IEX!J75</f>
        <v>158.43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</row>
    <row r="76" spans="1:46">
      <c r="A76" t="s">
        <v>118</v>
      </c>
      <c r="D76">
        <f>TWEPL!R76</f>
        <v>6.7702499999999999</v>
      </c>
      <c r="E76">
        <f>GT_NG!T76</f>
        <v>0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69.61</v>
      </c>
      <c r="J76">
        <f>Bawana_RLNG!T76</f>
        <v>0</v>
      </c>
      <c r="K76">
        <f>Bawana_Spot!T76</f>
        <v>70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689.81690418894618</v>
      </c>
      <c r="P76" s="36">
        <v>74.569999999999993</v>
      </c>
      <c r="Q76" s="36">
        <v>26.56</v>
      </c>
      <c r="R76" s="38">
        <v>0</v>
      </c>
      <c r="S76" s="38">
        <v>0</v>
      </c>
      <c r="T76" s="37">
        <f>SUMPRODUCT(LTA!J76:AN76,LTA!J$101:AN$101,LTA!J$105:AN$105)</f>
        <v>0</v>
      </c>
      <c r="U76" s="37">
        <f>SUMPRODUCT(LTA!J76:AN76,LTA!J$102:AN$102,LTA!J$105:AN$105)</f>
        <v>394.1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1.37</v>
      </c>
      <c r="AB76" s="75">
        <f>-STOA!P76</f>
        <v>0</v>
      </c>
      <c r="AC76">
        <f t="shared" si="3"/>
        <v>12.380904095187146</v>
      </c>
      <c r="AD76">
        <f t="shared" si="4"/>
        <v>1461.5362500937588</v>
      </c>
      <c r="AE76">
        <f>'IDT-1'!F76</f>
        <v>-49.421999999999997</v>
      </c>
      <c r="AF76" s="24"/>
      <c r="AG76">
        <f t="shared" si="5"/>
        <v>1412.1142500937588</v>
      </c>
      <c r="AI76" s="34">
        <f>PXIL!J76</f>
        <v>0</v>
      </c>
      <c r="AJ76" s="34">
        <f>PXIL!P76</f>
        <v>0</v>
      </c>
      <c r="AK76" s="34">
        <f>RTM_IEX!J76</f>
        <v>141.12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</row>
    <row r="77" spans="1:46">
      <c r="A77" t="s">
        <v>119</v>
      </c>
      <c r="D77">
        <f>TWEPL!R77</f>
        <v>6.7702499999999999</v>
      </c>
      <c r="E77">
        <f>GT_NG!T77</f>
        <v>0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69.61</v>
      </c>
      <c r="J77">
        <f>Bawana_RLNG!T77</f>
        <v>0</v>
      </c>
      <c r="K77">
        <f>Bawana_Spot!T77</f>
        <v>70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689.81690418894618</v>
      </c>
      <c r="P77" s="36">
        <v>74.569999999999993</v>
      </c>
      <c r="Q77" s="36">
        <v>26.56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394.1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1.37</v>
      </c>
      <c r="AB77" s="75">
        <f>-STOA!P77</f>
        <v>0</v>
      </c>
      <c r="AC77">
        <f t="shared" si="3"/>
        <v>11.684292095187146</v>
      </c>
      <c r="AD77">
        <f t="shared" si="4"/>
        <v>1379.3028620937589</v>
      </c>
      <c r="AE77">
        <f>'IDT-1'!F77</f>
        <v>-40.798000000000002</v>
      </c>
      <c r="AF77" s="24"/>
      <c r="AG77">
        <f t="shared" si="5"/>
        <v>1338.5048620937589</v>
      </c>
      <c r="AI77" s="34">
        <f>PXIL!J77</f>
        <v>0</v>
      </c>
      <c r="AJ77" s="34">
        <f>PXIL!P77</f>
        <v>0</v>
      </c>
      <c r="AK77" s="34">
        <f>RTM_IEX!J77</f>
        <v>58.19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</row>
    <row r="78" spans="1:46">
      <c r="A78" t="s">
        <v>120</v>
      </c>
      <c r="D78">
        <f>TWEPL!R78</f>
        <v>6.7702499999999999</v>
      </c>
      <c r="E78">
        <f>GT_NG!T78</f>
        <v>0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69.61</v>
      </c>
      <c r="J78">
        <f>Bawana_RLNG!T78</f>
        <v>0</v>
      </c>
      <c r="K78">
        <f>Bawana_Spot!T78</f>
        <v>70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688.19728960688474</v>
      </c>
      <c r="P78" s="36">
        <v>74.569999999999993</v>
      </c>
      <c r="Q78" s="36">
        <v>26.56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394.1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1.37</v>
      </c>
      <c r="AB78" s="75">
        <f>-STOA!P78</f>
        <v>0</v>
      </c>
      <c r="AC78">
        <f t="shared" si="3"/>
        <v>11.66438733269783</v>
      </c>
      <c r="AD78">
        <f t="shared" si="4"/>
        <v>1376.953152274187</v>
      </c>
      <c r="AE78">
        <f>'IDT-1'!F78</f>
        <v>-53.906999999999996</v>
      </c>
      <c r="AF78" s="24"/>
      <c r="AG78">
        <f t="shared" si="5"/>
        <v>1323.0461522741871</v>
      </c>
      <c r="AI78" s="34">
        <f>PXIL!J78</f>
        <v>0</v>
      </c>
      <c r="AJ78" s="34">
        <f>PXIL!P78</f>
        <v>0</v>
      </c>
      <c r="AK78" s="34">
        <f>RTM_IEX!J78</f>
        <v>57.44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</row>
    <row r="79" spans="1:46">
      <c r="A79" t="s">
        <v>121</v>
      </c>
      <c r="D79">
        <f>TWEPL!R79</f>
        <v>6.7702499999999999</v>
      </c>
      <c r="E79">
        <f>GT_NG!T79</f>
        <v>0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69.61</v>
      </c>
      <c r="J79">
        <f>Bawana_RLNG!T79</f>
        <v>0</v>
      </c>
      <c r="K79">
        <f>Bawana_Spot!T79</f>
        <v>70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656.1939600469243</v>
      </c>
      <c r="P79" s="36">
        <v>74.569999999999993</v>
      </c>
      <c r="Q79" s="36">
        <v>26.56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394.1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1.37</v>
      </c>
      <c r="AB79" s="75">
        <f>-STOA!P79</f>
        <v>0</v>
      </c>
      <c r="AC79">
        <f t="shared" si="3"/>
        <v>11.315675364394162</v>
      </c>
      <c r="AD79">
        <f t="shared" si="4"/>
        <v>1335.7885346825301</v>
      </c>
      <c r="AE79">
        <f>'IDT-1'!F79</f>
        <v>-37.383000000000003</v>
      </c>
      <c r="AF79" s="24"/>
      <c r="AG79">
        <f t="shared" si="5"/>
        <v>1298.4055346825301</v>
      </c>
      <c r="AI79" s="34">
        <f>PXIL!J79</f>
        <v>0</v>
      </c>
      <c r="AJ79" s="34">
        <f>PXIL!P79</f>
        <v>0</v>
      </c>
      <c r="AK79" s="34">
        <f>RTM_IEX!J79</f>
        <v>47.93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</row>
    <row r="80" spans="1:46">
      <c r="A80" t="s">
        <v>122</v>
      </c>
      <c r="D80">
        <f>TWEPL!R80</f>
        <v>6.7702499999999999</v>
      </c>
      <c r="E80">
        <f>GT_NG!T80</f>
        <v>0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69.61</v>
      </c>
      <c r="J80">
        <f>Bawana_RLNG!T80</f>
        <v>0</v>
      </c>
      <c r="K80">
        <f>Bawana_Spot!T80</f>
        <v>70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636.46013613223397</v>
      </c>
      <c r="P80" s="36">
        <v>74.569999999999993</v>
      </c>
      <c r="Q80" s="36">
        <v>26.56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394.1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1.37</v>
      </c>
      <c r="AB80" s="75">
        <f>-STOA!P80</f>
        <v>0</v>
      </c>
      <c r="AC80">
        <f t="shared" si="3"/>
        <v>11.086407243510763</v>
      </c>
      <c r="AD80">
        <f t="shared" si="4"/>
        <v>1308.723978888723</v>
      </c>
      <c r="AE80">
        <f>'IDT-1'!F80</f>
        <v>-11.218</v>
      </c>
      <c r="AF80" s="24"/>
      <c r="AG80">
        <f t="shared" si="5"/>
        <v>1297.5059788887229</v>
      </c>
      <c r="AI80" s="34">
        <f>PXIL!J80</f>
        <v>0</v>
      </c>
      <c r="AJ80" s="34">
        <f>PXIL!P80</f>
        <v>0</v>
      </c>
      <c r="AK80" s="34">
        <f>RTM_IEX!J80</f>
        <v>40.369999999999997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</row>
    <row r="81" spans="1:46">
      <c r="A81" t="s">
        <v>123</v>
      </c>
      <c r="D81">
        <f>TWEPL!R81</f>
        <v>6.7702499999999999</v>
      </c>
      <c r="E81">
        <f>GT_NG!T81</f>
        <v>0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69.61</v>
      </c>
      <c r="J81">
        <f>Bawana_RLNG!T81</f>
        <v>0</v>
      </c>
      <c r="K81">
        <f>Bawana_Spot!T81</f>
        <v>70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625.27816505407066</v>
      </c>
      <c r="P81" s="36">
        <v>74.569999999999993</v>
      </c>
      <c r="Q81" s="36">
        <v>26.56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394.1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1.37</v>
      </c>
      <c r="AB81" s="75">
        <f>-STOA!P81</f>
        <v>0</v>
      </c>
      <c r="AC81">
        <f t="shared" si="3"/>
        <v>10.931662686454192</v>
      </c>
      <c r="AD81">
        <f t="shared" si="4"/>
        <v>1290.4567523676164</v>
      </c>
      <c r="AE81">
        <f>'IDT-1'!F81</f>
        <v>-14.234</v>
      </c>
      <c r="AF81" s="24"/>
      <c r="AG81">
        <f t="shared" si="5"/>
        <v>1276.2227523676165</v>
      </c>
      <c r="AI81" s="34">
        <f>PXIL!J81</f>
        <v>0</v>
      </c>
      <c r="AJ81" s="34">
        <f>PXIL!P81</f>
        <v>0</v>
      </c>
      <c r="AK81" s="34">
        <f>RTM_IEX!J81</f>
        <v>33.130000000000003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</row>
    <row r="82" spans="1:46">
      <c r="A82" t="s">
        <v>124</v>
      </c>
      <c r="D82">
        <f>TWEPL!R82</f>
        <v>6.7702499999999999</v>
      </c>
      <c r="E82">
        <f>GT_NG!T82</f>
        <v>0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69.61</v>
      </c>
      <c r="J82">
        <f>Bawana_RLNG!T82</f>
        <v>0</v>
      </c>
      <c r="K82">
        <f>Bawana_Spot!T82</f>
        <v>70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618.58482081143075</v>
      </c>
      <c r="P82" s="36">
        <v>74.569999999999993</v>
      </c>
      <c r="Q82" s="36">
        <v>26.56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394.1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1.37</v>
      </c>
      <c r="AB82" s="75">
        <f>-STOA!P82</f>
        <v>0</v>
      </c>
      <c r="AC82">
        <f t="shared" si="3"/>
        <v>10.797234594816013</v>
      </c>
      <c r="AD82">
        <f t="shared" si="4"/>
        <v>1274.5878362166143</v>
      </c>
      <c r="AE82">
        <f>'IDT-1'!F82</f>
        <v>-22.861000000000001</v>
      </c>
      <c r="AF82" s="24"/>
      <c r="AG82">
        <f t="shared" si="5"/>
        <v>1251.7268362166142</v>
      </c>
      <c r="AI82" s="34">
        <f>PXIL!J82</f>
        <v>0</v>
      </c>
      <c r="AJ82" s="34">
        <f>PXIL!P82</f>
        <v>0</v>
      </c>
      <c r="AK82" s="34">
        <f>RTM_IEX!J82</f>
        <v>23.82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</row>
    <row r="83" spans="1:46">
      <c r="A83" t="s">
        <v>125</v>
      </c>
      <c r="D83">
        <f>TWEPL!R83</f>
        <v>6.7702499999999999</v>
      </c>
      <c r="E83">
        <f>GT_NG!T83</f>
        <v>0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69.61</v>
      </c>
      <c r="J83">
        <f>Bawana_RLNG!T83</f>
        <v>0</v>
      </c>
      <c r="K83">
        <f>Bawana_Spot!T83</f>
        <v>70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608.83127691143079</v>
      </c>
      <c r="P83" s="36">
        <v>74.569999999999993</v>
      </c>
      <c r="Q83" s="36">
        <v>26.56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393.97999999999996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1.37</v>
      </c>
      <c r="AB83" s="75">
        <f>-STOA!P83</f>
        <v>0</v>
      </c>
      <c r="AC83">
        <f t="shared" si="3"/>
        <v>10.874988826056017</v>
      </c>
      <c r="AD83">
        <f t="shared" si="4"/>
        <v>1283.7665380853746</v>
      </c>
      <c r="AE83">
        <f>'IDT-1'!F83</f>
        <v>-37.076000000000001</v>
      </c>
      <c r="AF83" s="24"/>
      <c r="AG83">
        <f t="shared" si="5"/>
        <v>1246.6905380853746</v>
      </c>
      <c r="AI83" s="34">
        <f>PXIL!J83</f>
        <v>0</v>
      </c>
      <c r="AJ83" s="34">
        <f>PXIL!P83</f>
        <v>0</v>
      </c>
      <c r="AK83" s="34">
        <f>RTM_IEX!J83</f>
        <v>42.95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</row>
    <row r="84" spans="1:46">
      <c r="A84" t="s">
        <v>126</v>
      </c>
      <c r="D84">
        <f>TWEPL!R84</f>
        <v>6.7702499999999999</v>
      </c>
      <c r="E84">
        <f>GT_NG!T84</f>
        <v>0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69.61</v>
      </c>
      <c r="J84">
        <f>Bawana_RLNG!T84</f>
        <v>0</v>
      </c>
      <c r="K84">
        <f>Bawana_Spot!T84</f>
        <v>70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608.50615865871339</v>
      </c>
      <c r="P84" s="36">
        <v>74.569999999999993</v>
      </c>
      <c r="Q84" s="36">
        <v>26.56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393.97999999999996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1.37</v>
      </c>
      <c r="AB84" s="75">
        <f>-STOA!P84</f>
        <v>0</v>
      </c>
      <c r="AC84">
        <f t="shared" si="3"/>
        <v>11.09897383273319</v>
      </c>
      <c r="AD84">
        <f t="shared" si="4"/>
        <v>1310.20743482598</v>
      </c>
      <c r="AE84">
        <f>'IDT-1'!F84</f>
        <v>-61.905999999999999</v>
      </c>
      <c r="AF84" s="24"/>
      <c r="AG84">
        <f t="shared" si="5"/>
        <v>1248.3014348259801</v>
      </c>
      <c r="AI84" s="34">
        <f>PXIL!J84</f>
        <v>0</v>
      </c>
      <c r="AJ84" s="34">
        <f>PXIL!P84</f>
        <v>0</v>
      </c>
      <c r="AK84" s="34">
        <f>RTM_IEX!J84</f>
        <v>69.94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</row>
    <row r="85" spans="1:46">
      <c r="A85" t="s">
        <v>127</v>
      </c>
      <c r="D85">
        <f>TWEPL!R85</f>
        <v>6.7702499999999999</v>
      </c>
      <c r="E85">
        <f>GT_NG!T85</f>
        <v>0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69.61</v>
      </c>
      <c r="J85">
        <f>Bawana_RLNG!T85</f>
        <v>0</v>
      </c>
      <c r="K85">
        <f>Bawana_Spot!T85</f>
        <v>70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608.20928054125307</v>
      </c>
      <c r="P85" s="36">
        <v>74.569999999999993</v>
      </c>
      <c r="Q85" s="36">
        <v>26.56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393.97999999999996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1.37</v>
      </c>
      <c r="AB85" s="75">
        <f>-STOA!P85</f>
        <v>0</v>
      </c>
      <c r="AC85">
        <f t="shared" si="3"/>
        <v>10.912184056546522</v>
      </c>
      <c r="AD85">
        <f t="shared" si="4"/>
        <v>1288.1573464847063</v>
      </c>
      <c r="AE85">
        <f>'IDT-1'!F85</f>
        <v>-85.718000000000004</v>
      </c>
      <c r="AF85" s="24"/>
      <c r="AG85">
        <f t="shared" si="5"/>
        <v>1202.4393464847062</v>
      </c>
      <c r="AI85" s="34">
        <f>PXIL!J85</f>
        <v>0</v>
      </c>
      <c r="AJ85" s="34">
        <f>PXIL!P85</f>
        <v>0</v>
      </c>
      <c r="AK85" s="34">
        <f>RTM_IEX!J85</f>
        <v>48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</row>
    <row r="86" spans="1:46">
      <c r="A86" t="s">
        <v>128</v>
      </c>
      <c r="D86">
        <f>TWEPL!R86</f>
        <v>6.7702499999999999</v>
      </c>
      <c r="E86">
        <f>GT_NG!T86</f>
        <v>0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69.61</v>
      </c>
      <c r="J86">
        <f>Bawana_RLNG!T86</f>
        <v>0</v>
      </c>
      <c r="K86">
        <f>Bawana_Spot!T86</f>
        <v>70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607.61552491998316</v>
      </c>
      <c r="P86" s="36">
        <v>74.569999999999993</v>
      </c>
      <c r="Q86" s="36">
        <v>26.56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393.97999999999996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1.37</v>
      </c>
      <c r="AB86" s="75">
        <f>-STOA!P86</f>
        <v>0</v>
      </c>
      <c r="AC86">
        <f t="shared" si="3"/>
        <v>10.826556509327856</v>
      </c>
      <c r="AD86">
        <f t="shared" si="4"/>
        <v>1278.0492184106552</v>
      </c>
      <c r="AE86">
        <f>'IDT-1'!F86</f>
        <v>-93.628</v>
      </c>
      <c r="AF86" s="24"/>
      <c r="AG86">
        <f t="shared" si="5"/>
        <v>1184.4212184106552</v>
      </c>
      <c r="AI86" s="34">
        <f>PXIL!J86</f>
        <v>0</v>
      </c>
      <c r="AJ86" s="34">
        <f>PXIL!P86</f>
        <v>0</v>
      </c>
      <c r="AK86" s="34">
        <f>RTM_IEX!J86</f>
        <v>38.4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</row>
    <row r="87" spans="1:46">
      <c r="A87" t="s">
        <v>129</v>
      </c>
      <c r="D87">
        <f>TWEPL!R87</f>
        <v>6.7702499999999999</v>
      </c>
      <c r="E87">
        <f>GT_NG!T87</f>
        <v>0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69.61</v>
      </c>
      <c r="J87">
        <f>Bawana_RLNG!T87</f>
        <v>0</v>
      </c>
      <c r="K87">
        <f>Bawana_Spot!T87</f>
        <v>70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603.35787641113973</v>
      </c>
      <c r="P87" s="36">
        <v>74.569999999999993</v>
      </c>
      <c r="Q87" s="36">
        <v>26.56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393.87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1.37</v>
      </c>
      <c r="AB87" s="75">
        <f>-STOA!P87</f>
        <v>0</v>
      </c>
      <c r="AC87">
        <f t="shared" si="3"/>
        <v>10.870508261853571</v>
      </c>
      <c r="AD87">
        <f t="shared" si="4"/>
        <v>1283.2376181492859</v>
      </c>
      <c r="AE87">
        <f>'IDT-1'!F87</f>
        <v>-131.483</v>
      </c>
      <c r="AF87" s="24"/>
      <c r="AG87">
        <f t="shared" si="5"/>
        <v>1151.754618149286</v>
      </c>
      <c r="AI87" s="34">
        <f>PXIL!J87</f>
        <v>0</v>
      </c>
      <c r="AJ87" s="34">
        <f>PXIL!P87</f>
        <v>0</v>
      </c>
      <c r="AK87" s="34">
        <f>RTM_IEX!J87</f>
        <v>48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</row>
    <row r="88" spans="1:46">
      <c r="A88" t="s">
        <v>130</v>
      </c>
      <c r="D88">
        <f>TWEPL!R88</f>
        <v>6.7702499999999999</v>
      </c>
      <c r="E88">
        <f>GT_NG!T88</f>
        <v>0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69.61</v>
      </c>
      <c r="J88">
        <f>Bawana_RLNG!T88</f>
        <v>0</v>
      </c>
      <c r="K88">
        <f>Bawana_Spot!T88</f>
        <v>70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603.35787641113973</v>
      </c>
      <c r="P88" s="36">
        <v>74.569999999999993</v>
      </c>
      <c r="Q88" s="36">
        <v>26.56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393.87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1.37</v>
      </c>
      <c r="AB88" s="75">
        <f>-STOA!P88</f>
        <v>0</v>
      </c>
      <c r="AC88">
        <f t="shared" si="3"/>
        <v>10.870508261853571</v>
      </c>
      <c r="AD88">
        <f t="shared" si="4"/>
        <v>1283.2376181492859</v>
      </c>
      <c r="AE88">
        <f>'IDT-1'!F88</f>
        <v>-123.563</v>
      </c>
      <c r="AF88" s="24"/>
      <c r="AG88">
        <f t="shared" si="5"/>
        <v>1159.6746181492858</v>
      </c>
      <c r="AI88" s="34">
        <f>PXIL!J88</f>
        <v>0</v>
      </c>
      <c r="AJ88" s="34">
        <f>PXIL!P88</f>
        <v>0</v>
      </c>
      <c r="AK88" s="34">
        <f>RTM_IEX!J88</f>
        <v>48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</row>
    <row r="89" spans="1:46">
      <c r="A89" t="s">
        <v>131</v>
      </c>
      <c r="D89">
        <f>TWEPL!R89</f>
        <v>6.7702499999999999</v>
      </c>
      <c r="E89">
        <f>GT_NG!T89</f>
        <v>0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69.61</v>
      </c>
      <c r="J89">
        <f>Bawana_RLNG!T89</f>
        <v>0</v>
      </c>
      <c r="K89">
        <f>Bawana_Spot!T89</f>
        <v>70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603.35787641113973</v>
      </c>
      <c r="P89" s="36">
        <v>74.569999999999993</v>
      </c>
      <c r="Q89" s="36">
        <v>26.56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393.87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1.37</v>
      </c>
      <c r="AB89" s="75">
        <f>-STOA!P89</f>
        <v>0</v>
      </c>
      <c r="AC89">
        <f t="shared" si="3"/>
        <v>10.709228261853571</v>
      </c>
      <c r="AD89">
        <f t="shared" si="4"/>
        <v>1264.1988981492859</v>
      </c>
      <c r="AE89">
        <f>'IDT-1'!F89</f>
        <v>-123.119</v>
      </c>
      <c r="AF89" s="24"/>
      <c r="AG89">
        <f t="shared" si="5"/>
        <v>1141.079898149286</v>
      </c>
      <c r="AI89" s="34">
        <f>PXIL!J89</f>
        <v>0</v>
      </c>
      <c r="AJ89" s="34">
        <f>PXIL!P89</f>
        <v>0</v>
      </c>
      <c r="AK89" s="34">
        <f>RTM_IEX!J89</f>
        <v>28.8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</row>
    <row r="90" spans="1:46">
      <c r="A90" t="s">
        <v>132</v>
      </c>
      <c r="D90">
        <f>TWEPL!R90</f>
        <v>6.7702499999999999</v>
      </c>
      <c r="E90">
        <f>GT_NG!T90</f>
        <v>0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69.61</v>
      </c>
      <c r="J90">
        <f>Bawana_RLNG!T90</f>
        <v>0</v>
      </c>
      <c r="K90">
        <f>Bawana_Spot!T90</f>
        <v>40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519.92885479567121</v>
      </c>
      <c r="P90" s="36">
        <v>74.569999999999993</v>
      </c>
      <c r="Q90" s="36">
        <v>26.56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393.87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1.37</v>
      </c>
      <c r="AB90" s="75">
        <f>-STOA!P90</f>
        <v>0</v>
      </c>
      <c r="AC90">
        <f t="shared" si="3"/>
        <v>9.5145044802836374</v>
      </c>
      <c r="AD90">
        <f t="shared" si="4"/>
        <v>1123.1646003153876</v>
      </c>
      <c r="AE90">
        <f>'IDT-1'!F90</f>
        <v>0</v>
      </c>
      <c r="AF90" s="24"/>
      <c r="AG90">
        <f t="shared" si="5"/>
        <v>1123.1646003153876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</row>
    <row r="91" spans="1:46">
      <c r="A91" t="s">
        <v>133</v>
      </c>
      <c r="D91">
        <f>TWEPL!R91</f>
        <v>6.7702499999999999</v>
      </c>
      <c r="E91">
        <f>GT_NG!T91</f>
        <v>0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69.61</v>
      </c>
      <c r="J91">
        <f>Bawana_RLNG!T91</f>
        <v>0</v>
      </c>
      <c r="K91">
        <f>Bawana_Spot!T91</f>
        <v>40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452.57314329426737</v>
      </c>
      <c r="P91" s="36">
        <v>74.569999999999993</v>
      </c>
      <c r="Q91" s="36">
        <v>26.56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393.83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1.29</v>
      </c>
      <c r="AB91" s="75">
        <f>-STOA!P91</f>
        <v>0</v>
      </c>
      <c r="AC91">
        <f t="shared" si="3"/>
        <v>9.1735005036718444</v>
      </c>
      <c r="AD91">
        <f t="shared" si="4"/>
        <v>1082.9098927905954</v>
      </c>
      <c r="AE91">
        <f>'IDT-1'!F91</f>
        <v>0</v>
      </c>
      <c r="AF91" s="24"/>
      <c r="AG91">
        <f t="shared" si="5"/>
        <v>1082.9098927905954</v>
      </c>
      <c r="AI91" s="34">
        <f>PXIL!J91</f>
        <v>0</v>
      </c>
      <c r="AJ91" s="34">
        <f>PXIL!P91</f>
        <v>0</v>
      </c>
      <c r="AK91" s="34">
        <f>RTM_IEX!J91</f>
        <v>26.88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</row>
    <row r="92" spans="1:46">
      <c r="A92" t="s">
        <v>134</v>
      </c>
      <c r="D92">
        <f>TWEPL!R92</f>
        <v>6.7702499999999999</v>
      </c>
      <c r="E92">
        <f>GT_NG!T92</f>
        <v>0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69.61</v>
      </c>
      <c r="J92">
        <f>Bawana_RLNG!T92</f>
        <v>0</v>
      </c>
      <c r="K92">
        <f>Bawana_Spot!T92</f>
        <v>40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425.75055617440955</v>
      </c>
      <c r="P92" s="36">
        <v>74.569999999999993</v>
      </c>
      <c r="Q92" s="36">
        <v>26.56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393.83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1.29</v>
      </c>
      <c r="AB92" s="75">
        <f>-STOA!P92</f>
        <v>0</v>
      </c>
      <c r="AC92">
        <f t="shared" si="3"/>
        <v>8.940126771865037</v>
      </c>
      <c r="AD92">
        <f t="shared" si="4"/>
        <v>1055.3606794025445</v>
      </c>
      <c r="AE92">
        <f>'IDT-1'!F92</f>
        <v>0</v>
      </c>
      <c r="AF92" s="24"/>
      <c r="AG92">
        <f t="shared" si="5"/>
        <v>1055.3606794025445</v>
      </c>
      <c r="AI92" s="34">
        <f>PXIL!J92</f>
        <v>0</v>
      </c>
      <c r="AJ92" s="34">
        <f>PXIL!P92</f>
        <v>0</v>
      </c>
      <c r="AK92" s="34">
        <f>RTM_IEX!J92</f>
        <v>25.92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</row>
    <row r="93" spans="1:46">
      <c r="A93" t="s">
        <v>135</v>
      </c>
      <c r="D93">
        <f>TWEPL!R93</f>
        <v>6.7702499999999999</v>
      </c>
      <c r="E93">
        <f>GT_NG!T93</f>
        <v>0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69.61</v>
      </c>
      <c r="J93">
        <f>Bawana_RLNG!T93</f>
        <v>0</v>
      </c>
      <c r="K93">
        <f>Bawana_Spot!T93</f>
        <v>40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417.31911105128239</v>
      </c>
      <c r="P93" s="36">
        <v>74.569999999999993</v>
      </c>
      <c r="Q93" s="36">
        <v>26.56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373.13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1.29</v>
      </c>
      <c r="AB93" s="75">
        <f>-STOA!P93</f>
        <v>0</v>
      </c>
      <c r="AC93">
        <f t="shared" si="3"/>
        <v>8.5986546328307707</v>
      </c>
      <c r="AD93">
        <f t="shared" si="4"/>
        <v>1015.0507064184516</v>
      </c>
      <c r="AE93">
        <f>'IDT-1'!F93</f>
        <v>0</v>
      </c>
      <c r="AF93" s="24"/>
      <c r="AG93">
        <f t="shared" si="5"/>
        <v>1015.0507064184516</v>
      </c>
      <c r="AI93" s="34">
        <f>PXIL!J93</f>
        <v>0</v>
      </c>
      <c r="AJ93" s="34">
        <f>PXIL!P93</f>
        <v>0</v>
      </c>
      <c r="AK93" s="34">
        <f>RTM_IEX!J93</f>
        <v>14.4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</row>
    <row r="94" spans="1:46">
      <c r="A94" t="s">
        <v>136</v>
      </c>
      <c r="D94">
        <f>TWEPL!R94</f>
        <v>6.7702499999999999</v>
      </c>
      <c r="E94">
        <f>GT_NG!T94</f>
        <v>0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69.61</v>
      </c>
      <c r="J94">
        <f>Bawana_RLNG!T94</f>
        <v>0</v>
      </c>
      <c r="K94">
        <f>Bawana_Spot!T94</f>
        <v>40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410.49163226183299</v>
      </c>
      <c r="P94" s="36">
        <v>74.569999999999993</v>
      </c>
      <c r="Q94" s="36">
        <v>26.56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344.91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1.29</v>
      </c>
      <c r="AB94" s="75">
        <f>-STOA!P94</f>
        <v>0</v>
      </c>
      <c r="AC94">
        <f t="shared" si="3"/>
        <v>8.2639358109993974</v>
      </c>
      <c r="AD94">
        <f t="shared" si="4"/>
        <v>975.53794645083349</v>
      </c>
      <c r="AE94">
        <f>'IDT-1'!F94</f>
        <v>0</v>
      </c>
      <c r="AF94" s="24"/>
      <c r="AG94">
        <f t="shared" si="5"/>
        <v>975.53794645083349</v>
      </c>
      <c r="AI94" s="34">
        <f>PXIL!J94</f>
        <v>0</v>
      </c>
      <c r="AJ94" s="34">
        <f>PXIL!P94</f>
        <v>0</v>
      </c>
      <c r="AK94" s="34">
        <f>RTM_IEX!J94</f>
        <v>9.6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</row>
    <row r="95" spans="1:46">
      <c r="A95" t="s">
        <v>137</v>
      </c>
      <c r="D95">
        <f>TWEPL!R95</f>
        <v>6.7702499999999999</v>
      </c>
      <c r="E95">
        <f>GT_NG!T95</f>
        <v>0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69.61</v>
      </c>
      <c r="J95">
        <f>Bawana_RLNG!T95</f>
        <v>0</v>
      </c>
      <c r="K95">
        <f>Bawana_Spot!T95</f>
        <v>40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410.16651400911564</v>
      </c>
      <c r="P95" s="36">
        <v>74.569999999999993</v>
      </c>
      <c r="Q95" s="36">
        <v>7.6800000000000015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344.83000000000004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1.29</v>
      </c>
      <c r="AB95" s="75">
        <f>-STOA!P95</f>
        <v>0</v>
      </c>
      <c r="AC95">
        <f t="shared" si="3"/>
        <v>8.1825808176765715</v>
      </c>
      <c r="AD95">
        <f t="shared" si="4"/>
        <v>965.93418319143916</v>
      </c>
      <c r="AE95">
        <f>'IDT-1'!F95</f>
        <v>-29.273</v>
      </c>
      <c r="AF95" s="24"/>
      <c r="AG95">
        <f t="shared" si="5"/>
        <v>936.66118319143914</v>
      </c>
      <c r="AI95" s="34">
        <f>PXIL!J95</f>
        <v>0</v>
      </c>
      <c r="AJ95" s="34">
        <f>PXIL!P95</f>
        <v>0</v>
      </c>
      <c r="AK95" s="34">
        <f>RTM_IEX!J95</f>
        <v>19.2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</row>
    <row r="96" spans="1:46">
      <c r="A96" t="s">
        <v>138</v>
      </c>
      <c r="D96">
        <f>TWEPL!R96</f>
        <v>6.7702499999999999</v>
      </c>
      <c r="E96">
        <f>GT_NG!T96</f>
        <v>0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69.61</v>
      </c>
      <c r="J96">
        <f>Bawana_RLNG!T96</f>
        <v>0</v>
      </c>
      <c r="K96">
        <f>Bawana_Spot!T96</f>
        <v>40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410.16648949174714</v>
      </c>
      <c r="P96" s="36">
        <v>74.569999999999993</v>
      </c>
      <c r="Q96" s="36">
        <v>7.6800000000000015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344.83000000000004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0</v>
      </c>
      <c r="AA96" s="75">
        <f>STOA!J96</f>
        <v>1.29</v>
      </c>
      <c r="AB96" s="75">
        <f>-STOA!P96</f>
        <v>0</v>
      </c>
      <c r="AC96">
        <f t="shared" si="3"/>
        <v>8.1422606117306753</v>
      </c>
      <c r="AD96">
        <f t="shared" si="4"/>
        <v>961.17447888001652</v>
      </c>
      <c r="AE96">
        <f>'IDT-1'!F96</f>
        <v>-62.853000000000002</v>
      </c>
      <c r="AF96" s="24"/>
      <c r="AG96">
        <f t="shared" si="5"/>
        <v>898.32147888001657</v>
      </c>
      <c r="AI96" s="34">
        <f>PXIL!J96</f>
        <v>0</v>
      </c>
      <c r="AJ96" s="34">
        <f>PXIL!P96</f>
        <v>0</v>
      </c>
      <c r="AK96" s="34">
        <f>RTM_IEX!J96</f>
        <v>14.4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</row>
    <row r="97" spans="1:46">
      <c r="A97" t="s">
        <v>139</v>
      </c>
      <c r="D97">
        <f>TWEPL!R97</f>
        <v>6.7702499999999999</v>
      </c>
      <c r="E97">
        <f>GT_NG!T97</f>
        <v>0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69.61</v>
      </c>
      <c r="J97">
        <f>Bawana_RLNG!T97</f>
        <v>0</v>
      </c>
      <c r="K97">
        <f>Bawana_Spot!T97</f>
        <v>40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401.04774602628976</v>
      </c>
      <c r="P97" s="36">
        <v>57.59</v>
      </c>
      <c r="Q97" s="36">
        <v>7.6800000000000015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344.83000000000004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-53</v>
      </c>
      <c r="AA97" s="75">
        <f>STOA!J97</f>
        <v>1.29</v>
      </c>
      <c r="AB97" s="75">
        <f>-STOA!P97</f>
        <v>0</v>
      </c>
      <c r="AC97">
        <f t="shared" si="3"/>
        <v>8.3316825260399554</v>
      </c>
      <c r="AD97">
        <f t="shared" si="4"/>
        <v>877.08631350024984</v>
      </c>
      <c r="AE97">
        <f>'IDT-1'!F97</f>
        <v>-17.298999999999999</v>
      </c>
      <c r="AF97" s="24"/>
      <c r="AG97">
        <f t="shared" si="5"/>
        <v>859.78731350024987</v>
      </c>
      <c r="AI97" s="34">
        <f>PXIL!J97</f>
        <v>0</v>
      </c>
      <c r="AJ97" s="34">
        <f>PXIL!P97</f>
        <v>0</v>
      </c>
      <c r="AK97" s="34">
        <f>RTM_IEX!J97</f>
        <v>9.6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</row>
    <row r="98" spans="1:46">
      <c r="A98" t="s">
        <v>140</v>
      </c>
      <c r="D98">
        <f>TWEPL!R98</f>
        <v>6.7702499999999999</v>
      </c>
      <c r="E98">
        <f>GT_NG!T98</f>
        <v>0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69.61</v>
      </c>
      <c r="J98">
        <f>Bawana_RLNG!T98</f>
        <v>0</v>
      </c>
      <c r="K98">
        <f>Bawana_Spot!T98</f>
        <v>40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399.18595549372765</v>
      </c>
      <c r="P98" s="36">
        <v>57.59</v>
      </c>
      <c r="Q98" s="36">
        <v>7.6800000000000015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344.83000000000004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-111</v>
      </c>
      <c r="AA98" s="75">
        <f>STOA!J98</f>
        <v>1.29</v>
      </c>
      <c r="AB98" s="75">
        <f>-STOA!P98</f>
        <v>0</v>
      </c>
      <c r="AC98">
        <f t="shared" si="3"/>
        <v>8.8476906336099983</v>
      </c>
      <c r="AD98">
        <f t="shared" si="4"/>
        <v>821.50851486011766</v>
      </c>
      <c r="AE98">
        <f>'IDT-1'!F98</f>
        <v>0</v>
      </c>
      <c r="AF98" s="24"/>
      <c r="AG98">
        <f t="shared" si="5"/>
        <v>821.50851486011766</v>
      </c>
      <c r="AI98" s="34">
        <f>PXIL!J98</f>
        <v>0</v>
      </c>
      <c r="AJ98" s="34">
        <f>PXIL!P98</f>
        <v>0</v>
      </c>
      <c r="AK98" s="34">
        <f>RTM_IEX!J98</f>
        <v>14.4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0.15940177499999991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1.6706399999999977</v>
      </c>
      <c r="J99">
        <f t="shared" si="6"/>
        <v>0</v>
      </c>
      <c r="K99">
        <f t="shared" si="6"/>
        <v>1.2357996275775003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12.943136946237189</v>
      </c>
      <c r="P99" s="36">
        <f t="shared" si="6"/>
        <v>1.4564498538473984</v>
      </c>
      <c r="Q99" s="36">
        <f t="shared" si="6"/>
        <v>0.50751351788079424</v>
      </c>
      <c r="R99" s="38">
        <f>SUM(R3:R98)/4000</f>
        <v>0.17255943455451994</v>
      </c>
      <c r="S99" s="38">
        <f t="shared" si="6"/>
        <v>0</v>
      </c>
      <c r="T99" s="37">
        <f t="shared" si="6"/>
        <v>0.58333750000000006</v>
      </c>
      <c r="U99" s="37">
        <f t="shared" si="6"/>
        <v>9.4248023520000039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0.80991250000000004</v>
      </c>
      <c r="Z99" s="34">
        <f t="shared" si="6"/>
        <v>-1.63815</v>
      </c>
      <c r="AA99" s="75">
        <f t="shared" si="6"/>
        <v>3.2480000000000037E-2</v>
      </c>
      <c r="AB99" s="75">
        <f t="shared" si="6"/>
        <v>0</v>
      </c>
      <c r="AC99">
        <f t="shared" si="6"/>
        <v>0.26612268792956578</v>
      </c>
      <c r="AD99">
        <f t="shared" si="6"/>
        <v>27.138813319167838</v>
      </c>
      <c r="AE99">
        <f t="shared" si="6"/>
        <v>-0.40192250000000002</v>
      </c>
      <c r="AG99">
        <f t="shared" si="6"/>
        <v>26.736890819167833</v>
      </c>
      <c r="AI99">
        <f t="shared" si="6"/>
        <v>0</v>
      </c>
      <c r="AJ99">
        <f t="shared" si="6"/>
        <v>0</v>
      </c>
      <c r="AK99">
        <f t="shared" si="6"/>
        <v>0.53805250000000016</v>
      </c>
      <c r="AL99">
        <f t="shared" si="6"/>
        <v>-0.49099999999999999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R1:R2"/>
    <mergeCell ref="S1:S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T101" sqref="AT101:AU10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0">
        <f>Allocation_SG!A1</f>
        <v>45312</v>
      </c>
      <c r="B1" s="215"/>
      <c r="C1" s="215"/>
      <c r="D1" s="226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353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15"/>
      <c r="C2" s="215"/>
      <c r="D2" s="226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D3">
        <f>TWEPL!S3</f>
        <v>1.0449000000000002</v>
      </c>
      <c r="E3">
        <f>GT_NG!S3</f>
        <v>0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</v>
      </c>
      <c r="J3">
        <f>Bawana_RLNG!S3</f>
        <v>0</v>
      </c>
      <c r="K3">
        <f>Bawana_Spot!S3</f>
        <v>3.4677121615934912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108</v>
      </c>
      <c r="AB3" s="75">
        <f>-STOA!Q3</f>
        <v>0</v>
      </c>
      <c r="AC3">
        <f>SUMIF(B3:AB3,"&gt;0")*$AC$2-SUMIF(B3:AB3,"&lt;0")*($AC$2/(1-$AC$2))+SUMIF(AI3:AR3,"&gt;0")*$AC$2-SUMIF(AI3:AR3,"&lt;0")*($AC$2/(1-$AC$2))</f>
        <v>1.1047059421573853</v>
      </c>
      <c r="AD3">
        <f>SUM(B3:AB3,AI3:AR3)-AC3</f>
        <v>130.40790621943611</v>
      </c>
      <c r="AE3">
        <f>'IDT-1'!E3</f>
        <v>0</v>
      </c>
      <c r="AF3" s="24"/>
      <c r="AG3">
        <f>SUM(AD3:AF3)</f>
        <v>130.40790621943611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</row>
    <row r="4" spans="1:46">
      <c r="A4" t="s">
        <v>46</v>
      </c>
      <c r="D4">
        <f>TWEPL!S4</f>
        <v>1.0449000000000002</v>
      </c>
      <c r="E4">
        <f>GT_NG!S4</f>
        <v>0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</v>
      </c>
      <c r="J4">
        <f>Bawana_RLNG!S4</f>
        <v>0</v>
      </c>
      <c r="K4">
        <f>Bawana_Spot!S4</f>
        <v>1.6899999999999997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108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1.08977316</v>
      </c>
      <c r="AD4">
        <f t="shared" ref="AD4:AD67" si="1">SUM(B4:AB4,AI4:AR4)-AC4</f>
        <v>128.64512684000002</v>
      </c>
      <c r="AE4">
        <f>'IDT-1'!E4</f>
        <v>0</v>
      </c>
      <c r="AF4" s="24"/>
      <c r="AG4">
        <f t="shared" ref="AG4:AG67" si="2">SUM(AD4:AF4)</f>
        <v>128.64512684000002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</row>
    <row r="5" spans="1:46">
      <c r="A5" t="s">
        <v>47</v>
      </c>
      <c r="D5">
        <f>TWEPL!S5</f>
        <v>1.0449000000000002</v>
      </c>
      <c r="E5">
        <f>GT_NG!S5</f>
        <v>0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</v>
      </c>
      <c r="J5">
        <f>Bawana_RLNG!S5</f>
        <v>0</v>
      </c>
      <c r="K5">
        <f>Bawana_Spot!S5</f>
        <v>1.6899999999999997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108</v>
      </c>
      <c r="AB5" s="75">
        <f>-STOA!Q5</f>
        <v>0</v>
      </c>
      <c r="AC5">
        <f t="shared" si="0"/>
        <v>1.2083693681484469</v>
      </c>
      <c r="AD5">
        <f t="shared" si="1"/>
        <v>114.52653063185156</v>
      </c>
      <c r="AE5">
        <f>'IDT-1'!E5</f>
        <v>0</v>
      </c>
      <c r="AF5" s="24"/>
      <c r="AG5">
        <f t="shared" si="2"/>
        <v>114.52653063185156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-14</v>
      </c>
      <c r="AM5" s="34">
        <f>RTM_PXI!K5</f>
        <v>0</v>
      </c>
      <c r="AN5" s="34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</row>
    <row r="6" spans="1:46">
      <c r="A6" t="s">
        <v>48</v>
      </c>
      <c r="D6">
        <f>TWEPL!S6</f>
        <v>1.0449000000000002</v>
      </c>
      <c r="E6">
        <f>GT_NG!S6</f>
        <v>0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</v>
      </c>
      <c r="J6">
        <f>Bawana_RLNG!S6</f>
        <v>0</v>
      </c>
      <c r="K6">
        <f>Bawana_Spot!S6</f>
        <v>1.6899999999999997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108</v>
      </c>
      <c r="AB6" s="75">
        <f>-STOA!Q6</f>
        <v>0</v>
      </c>
      <c r="AC6">
        <f t="shared" si="0"/>
        <v>1.2253116835982252</v>
      </c>
      <c r="AD6">
        <f t="shared" si="1"/>
        <v>112.50958831640179</v>
      </c>
      <c r="AE6">
        <f>'IDT-1'!E6</f>
        <v>0</v>
      </c>
      <c r="AF6" s="24"/>
      <c r="AG6">
        <f t="shared" si="2"/>
        <v>112.50958831640179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-16</v>
      </c>
      <c r="AM6" s="34">
        <f>RTM_PXI!K6</f>
        <v>0</v>
      </c>
      <c r="AN6" s="34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</row>
    <row r="7" spans="1:46">
      <c r="A7" t="s">
        <v>49</v>
      </c>
      <c r="D7">
        <f>TWEPL!S7</f>
        <v>1.0449000000000002</v>
      </c>
      <c r="E7">
        <f>GT_NG!S7</f>
        <v>0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</v>
      </c>
      <c r="J7">
        <f>Bawana_RLNG!S7</f>
        <v>0</v>
      </c>
      <c r="K7">
        <f>Bawana_Spot!S7</f>
        <v>1.6899999999999997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108</v>
      </c>
      <c r="AB7" s="75">
        <f>-STOA!Q7</f>
        <v>0</v>
      </c>
      <c r="AC7">
        <f t="shared" si="0"/>
        <v>1.2422539990480033</v>
      </c>
      <c r="AD7">
        <f t="shared" si="1"/>
        <v>110.49264600095201</v>
      </c>
      <c r="AE7">
        <f>'IDT-1'!E7</f>
        <v>0</v>
      </c>
      <c r="AF7" s="24"/>
      <c r="AG7">
        <f t="shared" si="2"/>
        <v>110.49264600095201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-18</v>
      </c>
      <c r="AM7" s="34">
        <f>RTM_PXI!K7</f>
        <v>0</v>
      </c>
      <c r="AN7" s="34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</row>
    <row r="8" spans="1:46">
      <c r="A8" t="s">
        <v>50</v>
      </c>
      <c r="D8">
        <f>TWEPL!S8</f>
        <v>1.0449000000000002</v>
      </c>
      <c r="E8">
        <f>GT_NG!S8</f>
        <v>0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</v>
      </c>
      <c r="J8">
        <f>Bawana_RLNG!S8</f>
        <v>0</v>
      </c>
      <c r="K8">
        <f>Bawana_Spot!S8</f>
        <v>1.6899999999999997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108</v>
      </c>
      <c r="AB8" s="75">
        <f>-STOA!Q8</f>
        <v>0</v>
      </c>
      <c r="AC8">
        <f t="shared" si="0"/>
        <v>1.2676674722226704</v>
      </c>
      <c r="AD8">
        <f t="shared" si="1"/>
        <v>107.46723252777734</v>
      </c>
      <c r="AE8">
        <f>'IDT-1'!E8</f>
        <v>0</v>
      </c>
      <c r="AF8" s="24"/>
      <c r="AG8">
        <f t="shared" si="2"/>
        <v>107.46723252777734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-21</v>
      </c>
      <c r="AM8" s="34">
        <f>RTM_PXI!K8</f>
        <v>0</v>
      </c>
      <c r="AN8" s="34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</row>
    <row r="9" spans="1:46">
      <c r="A9" t="s">
        <v>51</v>
      </c>
      <c r="D9">
        <f>TWEPL!S9</f>
        <v>1.0449000000000002</v>
      </c>
      <c r="E9">
        <f>GT_NG!S9</f>
        <v>0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</v>
      </c>
      <c r="J9">
        <f>Bawana_RLNG!S9</f>
        <v>0</v>
      </c>
      <c r="K9">
        <f>Bawana_Spot!S9</f>
        <v>1.6899999999999997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108</v>
      </c>
      <c r="AB9" s="75">
        <f>-STOA!Q9</f>
        <v>0</v>
      </c>
      <c r="AC9">
        <f t="shared" si="0"/>
        <v>1.2676674722226704</v>
      </c>
      <c r="AD9">
        <f t="shared" si="1"/>
        <v>107.46723252777734</v>
      </c>
      <c r="AE9">
        <f>'IDT-1'!E9</f>
        <v>0</v>
      </c>
      <c r="AF9" s="24"/>
      <c r="AG9">
        <f t="shared" si="2"/>
        <v>107.46723252777734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-21</v>
      </c>
      <c r="AM9" s="34">
        <f>RTM_PXI!K9</f>
        <v>0</v>
      </c>
      <c r="AN9" s="34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</row>
    <row r="10" spans="1:46">
      <c r="A10" t="s">
        <v>52</v>
      </c>
      <c r="D10">
        <f>TWEPL!S10</f>
        <v>1.0449000000000002</v>
      </c>
      <c r="E10">
        <f>GT_NG!S10</f>
        <v>0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</v>
      </c>
      <c r="J10">
        <f>Bawana_RLNG!S10</f>
        <v>0</v>
      </c>
      <c r="K10">
        <f>Bawana_Spot!S10</f>
        <v>1.6899999999999997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108</v>
      </c>
      <c r="AB10" s="75">
        <f>-STOA!Q10</f>
        <v>0</v>
      </c>
      <c r="AC10">
        <f t="shared" si="0"/>
        <v>1.2761386299475594</v>
      </c>
      <c r="AD10">
        <f t="shared" si="1"/>
        <v>106.45876137005246</v>
      </c>
      <c r="AE10">
        <f>'IDT-1'!E10</f>
        <v>0</v>
      </c>
      <c r="AF10" s="24"/>
      <c r="AG10">
        <f t="shared" si="2"/>
        <v>106.45876137005246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-22</v>
      </c>
      <c r="AM10" s="34">
        <f>RTM_PXI!K10</f>
        <v>0</v>
      </c>
      <c r="AN10" s="34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</row>
    <row r="11" spans="1:46">
      <c r="A11" t="s">
        <v>53</v>
      </c>
      <c r="D11">
        <f>TWEPL!S11</f>
        <v>1.0449000000000002</v>
      </c>
      <c r="E11">
        <f>GT_NG!S11</f>
        <v>0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</v>
      </c>
      <c r="J11">
        <f>Bawana_RLNG!S11</f>
        <v>0</v>
      </c>
      <c r="K11">
        <f>Bawana_Spot!S11</f>
        <v>1.6899999999999997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108</v>
      </c>
      <c r="AB11" s="75">
        <f>-STOA!Q11</f>
        <v>0</v>
      </c>
      <c r="AC11">
        <f t="shared" si="0"/>
        <v>1.2846097876724485</v>
      </c>
      <c r="AD11">
        <f t="shared" si="1"/>
        <v>105.45029021232756</v>
      </c>
      <c r="AE11">
        <f>'IDT-1'!E11</f>
        <v>0</v>
      </c>
      <c r="AF11" s="24"/>
      <c r="AG11">
        <f t="shared" si="2"/>
        <v>105.45029021232756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-23</v>
      </c>
      <c r="AM11" s="34">
        <f>RTM_PXI!K11</f>
        <v>0</v>
      </c>
      <c r="AN11" s="34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</row>
    <row r="12" spans="1:46">
      <c r="A12" t="s">
        <v>54</v>
      </c>
      <c r="D12">
        <f>TWEPL!S12</f>
        <v>1.0449000000000002</v>
      </c>
      <c r="E12">
        <f>GT_NG!S12</f>
        <v>0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</v>
      </c>
      <c r="J12">
        <f>Bawana_RLNG!S12</f>
        <v>0</v>
      </c>
      <c r="K12">
        <f>Bawana_Spot!S12</f>
        <v>1.6899999999999997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108</v>
      </c>
      <c r="AB12" s="75">
        <f>-STOA!Q12</f>
        <v>0</v>
      </c>
      <c r="AC12">
        <f t="shared" si="0"/>
        <v>1.2930809453973375</v>
      </c>
      <c r="AD12">
        <f t="shared" si="1"/>
        <v>104.44181905460268</v>
      </c>
      <c r="AE12">
        <f>'IDT-1'!E12</f>
        <v>0</v>
      </c>
      <c r="AF12" s="24"/>
      <c r="AG12">
        <f t="shared" si="2"/>
        <v>104.44181905460268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-24</v>
      </c>
      <c r="AM12" s="34">
        <f>RTM_PXI!K12</f>
        <v>0</v>
      </c>
      <c r="AN12" s="34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</row>
    <row r="13" spans="1:46">
      <c r="A13" t="s">
        <v>55</v>
      </c>
      <c r="D13">
        <f>TWEPL!S13</f>
        <v>1.0449000000000002</v>
      </c>
      <c r="E13">
        <f>GT_NG!S13</f>
        <v>0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</v>
      </c>
      <c r="J13">
        <f>Bawana_RLNG!S13</f>
        <v>0</v>
      </c>
      <c r="K13">
        <f>Bawana_Spot!S13</f>
        <v>1.6899999999999997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108</v>
      </c>
      <c r="AB13" s="75">
        <f>-STOA!Q13</f>
        <v>0</v>
      </c>
      <c r="AC13">
        <f t="shared" si="0"/>
        <v>1.3015521031222268</v>
      </c>
      <c r="AD13">
        <f t="shared" si="1"/>
        <v>103.43334789687778</v>
      </c>
      <c r="AE13">
        <f>'IDT-1'!E13</f>
        <v>0</v>
      </c>
      <c r="AF13" s="24"/>
      <c r="AG13">
        <f t="shared" si="2"/>
        <v>103.43334789687778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-25</v>
      </c>
      <c r="AM13" s="34">
        <f>RTM_PXI!K13</f>
        <v>0</v>
      </c>
      <c r="AN13" s="34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</row>
    <row r="14" spans="1:46">
      <c r="A14" t="s">
        <v>56</v>
      </c>
      <c r="D14">
        <f>TWEPL!S14</f>
        <v>1.0449000000000002</v>
      </c>
      <c r="E14">
        <f>GT_NG!S14</f>
        <v>0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</v>
      </c>
      <c r="J14">
        <f>Bawana_RLNG!S14</f>
        <v>0</v>
      </c>
      <c r="K14">
        <f>Bawana_Spot!S14</f>
        <v>1.6899999999999997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108</v>
      </c>
      <c r="AB14" s="75">
        <f>-STOA!Q14</f>
        <v>0</v>
      </c>
      <c r="AC14">
        <f t="shared" si="0"/>
        <v>1.3015521031222268</v>
      </c>
      <c r="AD14">
        <f t="shared" si="1"/>
        <v>103.43334789687778</v>
      </c>
      <c r="AE14">
        <f>'IDT-1'!E14</f>
        <v>0</v>
      </c>
      <c r="AF14" s="24"/>
      <c r="AG14">
        <f t="shared" si="2"/>
        <v>103.43334789687778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-25</v>
      </c>
      <c r="AM14" s="34">
        <f>RTM_PXI!K14</f>
        <v>0</v>
      </c>
      <c r="AN14" s="34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</row>
    <row r="15" spans="1:46">
      <c r="A15" t="s">
        <v>57</v>
      </c>
      <c r="D15">
        <f>TWEPL!S15</f>
        <v>1.0449000000000002</v>
      </c>
      <c r="E15">
        <f>GT_NG!S15</f>
        <v>0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</v>
      </c>
      <c r="J15">
        <f>Bawana_RLNG!S15</f>
        <v>0</v>
      </c>
      <c r="K15">
        <f>Bawana_Spot!S15</f>
        <v>1.6899999999999997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108</v>
      </c>
      <c r="AB15" s="75">
        <f>-STOA!Q15</f>
        <v>0</v>
      </c>
      <c r="AC15">
        <f t="shared" si="0"/>
        <v>1.3015521031222268</v>
      </c>
      <c r="AD15">
        <f t="shared" si="1"/>
        <v>103.43334789687778</v>
      </c>
      <c r="AE15">
        <f>'IDT-1'!E15</f>
        <v>0</v>
      </c>
      <c r="AF15" s="24"/>
      <c r="AG15">
        <f t="shared" si="2"/>
        <v>103.43334789687778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-25</v>
      </c>
      <c r="AM15" s="34">
        <f>RTM_PXI!K15</f>
        <v>0</v>
      </c>
      <c r="AN15" s="34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</row>
    <row r="16" spans="1:46">
      <c r="A16" t="s">
        <v>58</v>
      </c>
      <c r="D16">
        <f>TWEPL!S16</f>
        <v>1.0449000000000002</v>
      </c>
      <c r="E16">
        <f>GT_NG!S16</f>
        <v>0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</v>
      </c>
      <c r="J16">
        <f>Bawana_RLNG!S16</f>
        <v>0</v>
      </c>
      <c r="K16">
        <f>Bawana_Spot!S16</f>
        <v>1.6899999999999997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108</v>
      </c>
      <c r="AB16" s="75">
        <f>-STOA!Q16</f>
        <v>0</v>
      </c>
      <c r="AC16">
        <f t="shared" si="0"/>
        <v>1.3015521031222268</v>
      </c>
      <c r="AD16">
        <f t="shared" si="1"/>
        <v>103.43334789687778</v>
      </c>
      <c r="AE16">
        <f>'IDT-1'!E16</f>
        <v>0</v>
      </c>
      <c r="AF16" s="24"/>
      <c r="AG16">
        <f t="shared" si="2"/>
        <v>103.43334789687778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-25</v>
      </c>
      <c r="AM16" s="34">
        <f>RTM_PXI!K16</f>
        <v>0</v>
      </c>
      <c r="AN16" s="34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</row>
    <row r="17" spans="1:46">
      <c r="A17" t="s">
        <v>59</v>
      </c>
      <c r="D17">
        <f>TWEPL!S17</f>
        <v>1.0449000000000002</v>
      </c>
      <c r="E17">
        <f>GT_NG!S17</f>
        <v>0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</v>
      </c>
      <c r="J17">
        <f>Bawana_RLNG!S17</f>
        <v>0</v>
      </c>
      <c r="K17">
        <f>Bawana_Spot!S17</f>
        <v>1.6899999999999997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108</v>
      </c>
      <c r="AB17" s="75">
        <f>-STOA!Q17</f>
        <v>0</v>
      </c>
      <c r="AC17">
        <f t="shared" si="0"/>
        <v>1.3015521031222268</v>
      </c>
      <c r="AD17">
        <f t="shared" si="1"/>
        <v>103.43334789687778</v>
      </c>
      <c r="AE17">
        <f>'IDT-1'!E17</f>
        <v>0</v>
      </c>
      <c r="AF17" s="24"/>
      <c r="AG17">
        <f t="shared" si="2"/>
        <v>103.43334789687778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-25</v>
      </c>
      <c r="AM17" s="34">
        <f>RTM_PXI!K17</f>
        <v>0</v>
      </c>
      <c r="AN17" s="34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</row>
    <row r="18" spans="1:46">
      <c r="A18" t="s">
        <v>60</v>
      </c>
      <c r="D18">
        <f>TWEPL!S18</f>
        <v>1.0449000000000002</v>
      </c>
      <c r="E18">
        <f>GT_NG!S18</f>
        <v>0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</v>
      </c>
      <c r="J18">
        <f>Bawana_RLNG!S18</f>
        <v>0</v>
      </c>
      <c r="K18">
        <f>Bawana_Spot!S18</f>
        <v>1.6899999999999997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108</v>
      </c>
      <c r="AB18" s="75">
        <f>-STOA!Q18</f>
        <v>0</v>
      </c>
      <c r="AC18">
        <f t="shared" si="0"/>
        <v>1.3100232608471158</v>
      </c>
      <c r="AD18">
        <f t="shared" si="1"/>
        <v>102.42487673915289</v>
      </c>
      <c r="AE18">
        <f>'IDT-1'!E18</f>
        <v>0</v>
      </c>
      <c r="AF18" s="24"/>
      <c r="AG18">
        <f t="shared" si="2"/>
        <v>102.42487673915289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-26</v>
      </c>
      <c r="AM18" s="34">
        <f>RTM_PXI!K18</f>
        <v>0</v>
      </c>
      <c r="AN18" s="34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</row>
    <row r="19" spans="1:46">
      <c r="A19" t="s">
        <v>61</v>
      </c>
      <c r="D19">
        <f>TWEPL!S19</f>
        <v>1.0449000000000002</v>
      </c>
      <c r="E19">
        <f>GT_NG!S19</f>
        <v>0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</v>
      </c>
      <c r="J19">
        <f>Bawana_RLNG!S19</f>
        <v>0</v>
      </c>
      <c r="K19">
        <f>Bawana_Spot!S19</f>
        <v>1.6899999999999997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108</v>
      </c>
      <c r="AB19" s="75">
        <f>-STOA!Q19</f>
        <v>0</v>
      </c>
      <c r="AC19">
        <f t="shared" si="0"/>
        <v>1.3100232608471158</v>
      </c>
      <c r="AD19">
        <f t="shared" si="1"/>
        <v>102.42487673915289</v>
      </c>
      <c r="AE19">
        <f>'IDT-1'!E19</f>
        <v>0</v>
      </c>
      <c r="AF19" s="24"/>
      <c r="AG19">
        <f t="shared" si="2"/>
        <v>102.42487673915289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-26</v>
      </c>
      <c r="AM19" s="34">
        <f>RTM_PXI!K19</f>
        <v>0</v>
      </c>
      <c r="AN19" s="34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</row>
    <row r="20" spans="1:46">
      <c r="A20" t="s">
        <v>62</v>
      </c>
      <c r="D20">
        <f>TWEPL!S20</f>
        <v>1.0449000000000002</v>
      </c>
      <c r="E20">
        <f>GT_NG!S20</f>
        <v>0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</v>
      </c>
      <c r="J20">
        <f>Bawana_RLNG!S20</f>
        <v>0</v>
      </c>
      <c r="K20">
        <f>Bawana_Spot!S20</f>
        <v>1.6899999999999997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108</v>
      </c>
      <c r="AB20" s="75">
        <f>-STOA!Q20</f>
        <v>0</v>
      </c>
      <c r="AC20">
        <f t="shared" si="0"/>
        <v>1.3100232608471158</v>
      </c>
      <c r="AD20">
        <f t="shared" si="1"/>
        <v>102.42487673915289</v>
      </c>
      <c r="AE20">
        <f>'IDT-1'!E20</f>
        <v>0</v>
      </c>
      <c r="AF20" s="24"/>
      <c r="AG20">
        <f t="shared" si="2"/>
        <v>102.42487673915289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-26</v>
      </c>
      <c r="AM20" s="34">
        <f>RTM_PXI!K20</f>
        <v>0</v>
      </c>
      <c r="AN20" s="34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</row>
    <row r="21" spans="1:46">
      <c r="A21" t="s">
        <v>63</v>
      </c>
      <c r="D21">
        <f>TWEPL!S21</f>
        <v>1.0449000000000002</v>
      </c>
      <c r="E21">
        <f>GT_NG!S21</f>
        <v>0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</v>
      </c>
      <c r="J21">
        <f>Bawana_RLNG!S21</f>
        <v>0</v>
      </c>
      <c r="K21">
        <f>Bawana_Spot!S21</f>
        <v>1.6899999999999997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108</v>
      </c>
      <c r="AB21" s="75">
        <f>-STOA!Q21</f>
        <v>0</v>
      </c>
      <c r="AC21">
        <f t="shared" si="0"/>
        <v>1.3100232608471158</v>
      </c>
      <c r="AD21">
        <f t="shared" si="1"/>
        <v>102.42487673915289</v>
      </c>
      <c r="AE21">
        <f>'IDT-1'!E21</f>
        <v>0</v>
      </c>
      <c r="AF21" s="24"/>
      <c r="AG21">
        <f t="shared" si="2"/>
        <v>102.42487673915289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-26</v>
      </c>
      <c r="AM21" s="34">
        <f>RTM_PXI!K21</f>
        <v>0</v>
      </c>
      <c r="AN21" s="34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</row>
    <row r="22" spans="1:46">
      <c r="A22" t="s">
        <v>64</v>
      </c>
      <c r="D22">
        <f>TWEPL!S22</f>
        <v>1.0449000000000002</v>
      </c>
      <c r="E22">
        <f>GT_NG!S22</f>
        <v>0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</v>
      </c>
      <c r="J22">
        <f>Bawana_RLNG!S22</f>
        <v>0</v>
      </c>
      <c r="K22">
        <f>Bawana_Spot!S22</f>
        <v>1.6899999999999997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108</v>
      </c>
      <c r="AB22" s="75">
        <f>-STOA!Q22</f>
        <v>0</v>
      </c>
      <c r="AC22">
        <f t="shared" si="0"/>
        <v>1.3015521031222268</v>
      </c>
      <c r="AD22">
        <f t="shared" si="1"/>
        <v>103.43334789687778</v>
      </c>
      <c r="AE22">
        <f>'IDT-1'!E22</f>
        <v>0</v>
      </c>
      <c r="AF22" s="24"/>
      <c r="AG22">
        <f t="shared" si="2"/>
        <v>103.43334789687778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-25</v>
      </c>
      <c r="AM22" s="34">
        <f>RTM_PXI!K22</f>
        <v>0</v>
      </c>
      <c r="AN22" s="34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</row>
    <row r="23" spans="1:46">
      <c r="A23" t="s">
        <v>65</v>
      </c>
      <c r="D23">
        <f>TWEPL!S23</f>
        <v>1.0449000000000002</v>
      </c>
      <c r="E23">
        <f>GT_NG!S23</f>
        <v>0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</v>
      </c>
      <c r="J23">
        <f>Bawana_RLNG!S23</f>
        <v>0</v>
      </c>
      <c r="K23">
        <f>Bawana_Spot!S23</f>
        <v>1.6899999999999997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108</v>
      </c>
      <c r="AB23" s="75">
        <f>-STOA!Q23</f>
        <v>0</v>
      </c>
      <c r="AC23">
        <f t="shared" si="0"/>
        <v>1.3015521031222268</v>
      </c>
      <c r="AD23">
        <f t="shared" si="1"/>
        <v>103.43334789687778</v>
      </c>
      <c r="AE23">
        <f>'IDT-1'!E23</f>
        <v>0</v>
      </c>
      <c r="AF23" s="24"/>
      <c r="AG23">
        <f t="shared" si="2"/>
        <v>103.43334789687778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-25</v>
      </c>
      <c r="AM23" s="34">
        <f>RTM_PXI!K23</f>
        <v>0</v>
      </c>
      <c r="AN23" s="34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</row>
    <row r="24" spans="1:46">
      <c r="A24" t="s">
        <v>66</v>
      </c>
      <c r="D24">
        <f>TWEPL!S24</f>
        <v>1.0449000000000002</v>
      </c>
      <c r="E24">
        <f>GT_NG!S24</f>
        <v>0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</v>
      </c>
      <c r="J24">
        <f>Bawana_RLNG!S24</f>
        <v>0</v>
      </c>
      <c r="K24">
        <f>Bawana_Spot!S24</f>
        <v>1.6899999999999997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108</v>
      </c>
      <c r="AB24" s="75">
        <f>-STOA!Q24</f>
        <v>0</v>
      </c>
      <c r="AC24">
        <f t="shared" si="0"/>
        <v>1.2930809453973375</v>
      </c>
      <c r="AD24">
        <f t="shared" si="1"/>
        <v>104.44181905460268</v>
      </c>
      <c r="AE24">
        <f>'IDT-1'!E24</f>
        <v>0</v>
      </c>
      <c r="AF24" s="24"/>
      <c r="AG24">
        <f t="shared" si="2"/>
        <v>104.44181905460268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-24</v>
      </c>
      <c r="AM24" s="34">
        <f>RTM_PXI!K24</f>
        <v>0</v>
      </c>
      <c r="AN24" s="34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</row>
    <row r="25" spans="1:46">
      <c r="A25" t="s">
        <v>67</v>
      </c>
      <c r="D25">
        <f>TWEPL!S25</f>
        <v>1.0449000000000002</v>
      </c>
      <c r="E25">
        <f>GT_NG!S25</f>
        <v>0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</v>
      </c>
      <c r="J25">
        <f>Bawana_RLNG!S25</f>
        <v>0</v>
      </c>
      <c r="K25">
        <f>Bawana_Spot!S25</f>
        <v>1.6899999999999997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108</v>
      </c>
      <c r="AB25" s="75">
        <f>-STOA!Q25</f>
        <v>0</v>
      </c>
      <c r="AC25">
        <f t="shared" si="0"/>
        <v>1.2846097876724485</v>
      </c>
      <c r="AD25">
        <f t="shared" si="1"/>
        <v>105.45029021232756</v>
      </c>
      <c r="AE25">
        <f>'IDT-1'!E25</f>
        <v>0</v>
      </c>
      <c r="AF25" s="24"/>
      <c r="AG25">
        <f t="shared" si="2"/>
        <v>105.45029021232756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-23</v>
      </c>
      <c r="AM25" s="34">
        <f>RTM_PXI!K25</f>
        <v>0</v>
      </c>
      <c r="AN25" s="34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</row>
    <row r="26" spans="1:46">
      <c r="A26" t="s">
        <v>68</v>
      </c>
      <c r="D26">
        <f>TWEPL!S26</f>
        <v>1.0449000000000002</v>
      </c>
      <c r="E26">
        <f>GT_NG!S26</f>
        <v>0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</v>
      </c>
      <c r="J26">
        <f>Bawana_RLNG!S26</f>
        <v>0</v>
      </c>
      <c r="K26">
        <f>Bawana_Spot!S26</f>
        <v>1.6899999999999997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108</v>
      </c>
      <c r="AB26" s="75">
        <f>-STOA!Q26</f>
        <v>0</v>
      </c>
      <c r="AC26">
        <f t="shared" si="0"/>
        <v>1.2761386299475594</v>
      </c>
      <c r="AD26">
        <f t="shared" si="1"/>
        <v>106.45876137005246</v>
      </c>
      <c r="AE26">
        <f>'IDT-1'!E26</f>
        <v>0</v>
      </c>
      <c r="AF26" s="24"/>
      <c r="AG26">
        <f t="shared" si="2"/>
        <v>106.45876137005246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-22</v>
      </c>
      <c r="AM26" s="34">
        <f>RTM_PXI!K26</f>
        <v>0</v>
      </c>
      <c r="AN26" s="34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</row>
    <row r="27" spans="1:46">
      <c r="A27" t="s">
        <v>69</v>
      </c>
      <c r="D27">
        <f>TWEPL!S27</f>
        <v>1.0449000000000002</v>
      </c>
      <c r="E27">
        <f>GT_NG!S27</f>
        <v>0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108</v>
      </c>
      <c r="AB27" s="75">
        <f>-STOA!Q27</f>
        <v>0</v>
      </c>
      <c r="AC27">
        <f t="shared" si="0"/>
        <v>1.2280579990480029</v>
      </c>
      <c r="AD27">
        <f t="shared" si="1"/>
        <v>108.81684200095198</v>
      </c>
      <c r="AE27">
        <f>'IDT-1'!E27</f>
        <v>0</v>
      </c>
      <c r="AF27" s="24"/>
      <c r="AG27">
        <f t="shared" si="2"/>
        <v>108.81684200095198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-18</v>
      </c>
      <c r="AM27" s="34">
        <f>RTM_PXI!K27</f>
        <v>0</v>
      </c>
      <c r="AN27" s="34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</row>
    <row r="28" spans="1:46">
      <c r="A28" t="s">
        <v>70</v>
      </c>
      <c r="D28">
        <f>TWEPL!S28</f>
        <v>1.0449000000000002</v>
      </c>
      <c r="E28">
        <f>GT_NG!S28</f>
        <v>0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108</v>
      </c>
      <c r="AB28" s="75">
        <f>-STOA!Q28</f>
        <v>0</v>
      </c>
      <c r="AC28">
        <f t="shared" si="0"/>
        <v>1.1941733681484465</v>
      </c>
      <c r="AD28">
        <f t="shared" si="1"/>
        <v>112.85072663185154</v>
      </c>
      <c r="AE28">
        <f>'IDT-1'!E28</f>
        <v>0</v>
      </c>
      <c r="AF28" s="24"/>
      <c r="AG28">
        <f t="shared" si="2"/>
        <v>112.85072663185154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-14</v>
      </c>
      <c r="AM28" s="34">
        <f>RTM_PXI!K28</f>
        <v>0</v>
      </c>
      <c r="AN28" s="34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</row>
    <row r="29" spans="1:46">
      <c r="A29" t="s">
        <v>71</v>
      </c>
      <c r="D29">
        <f>TWEPL!S29</f>
        <v>1.0449000000000002</v>
      </c>
      <c r="E29">
        <f>GT_NG!S29</f>
        <v>0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108</v>
      </c>
      <c r="AB29" s="75">
        <f>-STOA!Q29</f>
        <v>0</v>
      </c>
      <c r="AC29">
        <f t="shared" si="0"/>
        <v>1.1602887372488904</v>
      </c>
      <c r="AD29">
        <f t="shared" si="1"/>
        <v>116.88461126275109</v>
      </c>
      <c r="AE29">
        <f>'IDT-1'!E29</f>
        <v>0</v>
      </c>
      <c r="AF29" s="24"/>
      <c r="AG29">
        <f t="shared" si="2"/>
        <v>116.88461126275109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-10</v>
      </c>
      <c r="AM29" s="34">
        <f>RTM_PXI!K29</f>
        <v>0</v>
      </c>
      <c r="AN29" s="34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</row>
    <row r="30" spans="1:46">
      <c r="A30" t="s">
        <v>72</v>
      </c>
      <c r="D30">
        <f>TWEPL!S30</f>
        <v>1.0449000000000002</v>
      </c>
      <c r="E30">
        <f>GT_NG!S30</f>
        <v>0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19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108</v>
      </c>
      <c r="AB30" s="75">
        <f>-STOA!Q30</f>
        <v>0</v>
      </c>
      <c r="AC30">
        <f t="shared" si="0"/>
        <v>1.1602887372488904</v>
      </c>
      <c r="AD30">
        <f t="shared" si="1"/>
        <v>116.88461126275109</v>
      </c>
      <c r="AE30">
        <f>'IDT-1'!E30</f>
        <v>0</v>
      </c>
      <c r="AF30" s="24"/>
      <c r="AG30">
        <f t="shared" si="2"/>
        <v>116.88461126275109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-10</v>
      </c>
      <c r="AM30" s="34">
        <f>RTM_PXI!K30</f>
        <v>0</v>
      </c>
      <c r="AN30" s="34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</row>
    <row r="31" spans="1:46">
      <c r="A31" t="s">
        <v>73</v>
      </c>
      <c r="D31">
        <f>TWEPL!S31</f>
        <v>1.0449000000000002</v>
      </c>
      <c r="E31">
        <f>GT_NG!S31</f>
        <v>0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23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108</v>
      </c>
      <c r="AB31" s="75">
        <f>-STOA!Q31</f>
        <v>0</v>
      </c>
      <c r="AC31">
        <f t="shared" si="0"/>
        <v>1.1091771599999998</v>
      </c>
      <c r="AD31">
        <f t="shared" si="1"/>
        <v>130.93572283999998</v>
      </c>
      <c r="AE31">
        <f>'IDT-1'!E31</f>
        <v>0</v>
      </c>
      <c r="AF31" s="24"/>
      <c r="AG31">
        <f t="shared" si="2"/>
        <v>130.93572283999998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</row>
    <row r="32" spans="1:46">
      <c r="A32" t="s">
        <v>74</v>
      </c>
      <c r="D32">
        <f>TWEPL!S32</f>
        <v>1.0449000000000002</v>
      </c>
      <c r="E32">
        <f>GT_NG!S32</f>
        <v>0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23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108</v>
      </c>
      <c r="AB32" s="75">
        <f>-STOA!Q32</f>
        <v>0</v>
      </c>
      <c r="AC32">
        <f t="shared" si="0"/>
        <v>1.1091771599999998</v>
      </c>
      <c r="AD32">
        <f t="shared" si="1"/>
        <v>130.93572283999998</v>
      </c>
      <c r="AE32">
        <f>'IDT-1'!E32</f>
        <v>0</v>
      </c>
      <c r="AF32" s="24"/>
      <c r="AG32">
        <f t="shared" si="2"/>
        <v>130.93572283999998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</row>
    <row r="33" spans="1:46">
      <c r="A33" t="s">
        <v>75</v>
      </c>
      <c r="D33">
        <f>TWEPL!S33</f>
        <v>1.0449000000000002</v>
      </c>
      <c r="E33">
        <f>GT_NG!S33</f>
        <v>0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23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108</v>
      </c>
      <c r="AB33" s="75">
        <f>-STOA!Q33</f>
        <v>0</v>
      </c>
      <c r="AC33">
        <f t="shared" si="0"/>
        <v>1.1091771599999998</v>
      </c>
      <c r="AD33">
        <f t="shared" si="1"/>
        <v>130.93572283999998</v>
      </c>
      <c r="AE33">
        <f>'IDT-1'!E33</f>
        <v>0</v>
      </c>
      <c r="AF33" s="24"/>
      <c r="AG33">
        <f t="shared" si="2"/>
        <v>130.93572283999998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</row>
    <row r="34" spans="1:46">
      <c r="A34" t="s">
        <v>76</v>
      </c>
      <c r="D34">
        <f>TWEPL!S34</f>
        <v>1.0449000000000002</v>
      </c>
      <c r="E34">
        <f>GT_NG!S34</f>
        <v>0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23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108</v>
      </c>
      <c r="AB34" s="75">
        <f>-STOA!Q34</f>
        <v>0</v>
      </c>
      <c r="AC34">
        <f t="shared" si="0"/>
        <v>1.1091771599999998</v>
      </c>
      <c r="AD34">
        <f t="shared" si="1"/>
        <v>130.93572283999998</v>
      </c>
      <c r="AE34">
        <f>'IDT-1'!E34</f>
        <v>0</v>
      </c>
      <c r="AF34" s="24"/>
      <c r="AG34">
        <f t="shared" si="2"/>
        <v>130.93572283999998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</row>
    <row r="35" spans="1:46">
      <c r="A35" t="s">
        <v>77</v>
      </c>
      <c r="D35">
        <f>TWEPL!S35</f>
        <v>1.0449000000000002</v>
      </c>
      <c r="E35">
        <f>GT_NG!S35</f>
        <v>0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23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108</v>
      </c>
      <c r="AB35" s="75">
        <f>-STOA!Q35</f>
        <v>0</v>
      </c>
      <c r="AC35">
        <f t="shared" si="0"/>
        <v>1.1091771599999998</v>
      </c>
      <c r="AD35">
        <f t="shared" si="1"/>
        <v>130.93572283999998</v>
      </c>
      <c r="AE35">
        <f>'IDT-1'!E35</f>
        <v>0</v>
      </c>
      <c r="AF35" s="24"/>
      <c r="AG35">
        <f t="shared" si="2"/>
        <v>130.93572283999998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</row>
    <row r="36" spans="1:46">
      <c r="A36" t="s">
        <v>78</v>
      </c>
      <c r="D36">
        <f>TWEPL!S36</f>
        <v>1.0449000000000002</v>
      </c>
      <c r="E36">
        <f>GT_NG!S36</f>
        <v>0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23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108</v>
      </c>
      <c r="AB36" s="75">
        <f>-STOA!Q36</f>
        <v>0</v>
      </c>
      <c r="AC36">
        <f t="shared" si="0"/>
        <v>1.1091771599999998</v>
      </c>
      <c r="AD36">
        <f t="shared" si="1"/>
        <v>130.93572283999998</v>
      </c>
      <c r="AE36">
        <f>'IDT-1'!E36</f>
        <v>0</v>
      </c>
      <c r="AF36" s="24"/>
      <c r="AG36">
        <f t="shared" si="2"/>
        <v>130.93572283999998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</row>
    <row r="37" spans="1:46">
      <c r="A37" t="s">
        <v>79</v>
      </c>
      <c r="D37">
        <f>TWEPL!S37</f>
        <v>1.0449000000000002</v>
      </c>
      <c r="E37">
        <f>GT_NG!S37</f>
        <v>0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23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1.1499999999999999</v>
      </c>
      <c r="Z37" s="34">
        <f>IEX!Q37</f>
        <v>0</v>
      </c>
      <c r="AA37" s="75">
        <f>STOA!K37</f>
        <v>108</v>
      </c>
      <c r="AB37" s="75">
        <f>-STOA!Q37</f>
        <v>0</v>
      </c>
      <c r="AC37">
        <f t="shared" si="0"/>
        <v>1.1479851599999997</v>
      </c>
      <c r="AD37">
        <f t="shared" si="1"/>
        <v>135.51691484</v>
      </c>
      <c r="AE37">
        <f>'IDT-1'!E37</f>
        <v>0</v>
      </c>
      <c r="AF37" s="24"/>
      <c r="AG37">
        <f t="shared" si="2"/>
        <v>135.51691484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3.47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</row>
    <row r="38" spans="1:46">
      <c r="A38" t="s">
        <v>80</v>
      </c>
      <c r="D38">
        <f>TWEPL!S38</f>
        <v>1.0449000000000002</v>
      </c>
      <c r="E38">
        <f>GT_NG!S38</f>
        <v>0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23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1.08</v>
      </c>
      <c r="Z38" s="34">
        <f>IEX!Q38</f>
        <v>0</v>
      </c>
      <c r="AA38" s="75">
        <f>STOA!K38</f>
        <v>108</v>
      </c>
      <c r="AB38" s="75">
        <f>-STOA!Q38</f>
        <v>0</v>
      </c>
      <c r="AC38">
        <f t="shared" si="0"/>
        <v>1.15201716</v>
      </c>
      <c r="AD38">
        <f t="shared" si="1"/>
        <v>135.99288283999999</v>
      </c>
      <c r="AE38">
        <f>'IDT-1'!E38</f>
        <v>0</v>
      </c>
      <c r="AF38" s="24"/>
      <c r="AG38">
        <f t="shared" si="2"/>
        <v>135.99288283999999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4.0199999999999996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</row>
    <row r="39" spans="1:46">
      <c r="A39" t="s">
        <v>81</v>
      </c>
      <c r="D39">
        <f>TWEPL!S39</f>
        <v>1.0449000000000002</v>
      </c>
      <c r="E39">
        <f>GT_NG!S39</f>
        <v>0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23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2.06</v>
      </c>
      <c r="Z39" s="34">
        <f>IEX!Q39</f>
        <v>0</v>
      </c>
      <c r="AA39" s="75">
        <f>STOA!K39</f>
        <v>108</v>
      </c>
      <c r="AB39" s="75">
        <f>-STOA!Q39</f>
        <v>0</v>
      </c>
      <c r="AC39">
        <f t="shared" si="0"/>
        <v>1.2048531599999999</v>
      </c>
      <c r="AD39">
        <f t="shared" si="1"/>
        <v>142.23004684</v>
      </c>
      <c r="AE39">
        <f>'IDT-1'!E39</f>
        <v>0</v>
      </c>
      <c r="AF39" s="24"/>
      <c r="AG39">
        <f t="shared" si="2"/>
        <v>142.23004684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9.33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</row>
    <row r="40" spans="1:46">
      <c r="A40" t="s">
        <v>82</v>
      </c>
      <c r="D40">
        <f>TWEPL!S40</f>
        <v>1.0449000000000002</v>
      </c>
      <c r="E40">
        <f>GT_NG!S40</f>
        <v>0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23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1.97</v>
      </c>
      <c r="Z40" s="34">
        <f>IEX!Q40</f>
        <v>0</v>
      </c>
      <c r="AA40" s="75">
        <f>STOA!K40</f>
        <v>108</v>
      </c>
      <c r="AB40" s="75">
        <f>-STOA!Q40</f>
        <v>0</v>
      </c>
      <c r="AC40">
        <f t="shared" si="0"/>
        <v>1.22089716</v>
      </c>
      <c r="AD40">
        <f t="shared" si="1"/>
        <v>144.12400284000003</v>
      </c>
      <c r="AE40">
        <f>'IDT-1'!E40</f>
        <v>0</v>
      </c>
      <c r="AF40" s="24"/>
      <c r="AG40">
        <f t="shared" si="2"/>
        <v>144.12400284000003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11.33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</row>
    <row r="41" spans="1:46">
      <c r="A41" t="s">
        <v>83</v>
      </c>
      <c r="D41">
        <f>TWEPL!S41</f>
        <v>1.0449000000000002</v>
      </c>
      <c r="E41">
        <f>GT_NG!S41</f>
        <v>0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23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1.89</v>
      </c>
      <c r="Z41" s="34">
        <f>IEX!Q41</f>
        <v>0</v>
      </c>
      <c r="AA41" s="75">
        <f>STOA!K41</f>
        <v>108</v>
      </c>
      <c r="AB41" s="75">
        <f>-STOA!Q41</f>
        <v>0</v>
      </c>
      <c r="AC41">
        <f t="shared" si="0"/>
        <v>1.23820116</v>
      </c>
      <c r="AD41">
        <f t="shared" si="1"/>
        <v>146.16669884000001</v>
      </c>
      <c r="AE41">
        <f>'IDT-1'!E41</f>
        <v>0</v>
      </c>
      <c r="AF41" s="24"/>
      <c r="AG41">
        <f t="shared" si="2"/>
        <v>146.16669884000001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13.47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</row>
    <row r="42" spans="1:46">
      <c r="A42" t="s">
        <v>84</v>
      </c>
      <c r="D42">
        <f>TWEPL!S42</f>
        <v>1.0449000000000002</v>
      </c>
      <c r="E42">
        <f>GT_NG!S42</f>
        <v>0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23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1.4</v>
      </c>
      <c r="Z42" s="34">
        <f>IEX!Q42</f>
        <v>0</v>
      </c>
      <c r="AA42" s="75">
        <f>STOA!K42</f>
        <v>108</v>
      </c>
      <c r="AB42" s="75">
        <f>-STOA!Q42</f>
        <v>0</v>
      </c>
      <c r="AC42">
        <f t="shared" si="0"/>
        <v>1.2513891599999998</v>
      </c>
      <c r="AD42">
        <f t="shared" si="1"/>
        <v>147.72351083999999</v>
      </c>
      <c r="AE42">
        <f>'IDT-1'!E42</f>
        <v>0</v>
      </c>
      <c r="AF42" s="24"/>
      <c r="AG42">
        <f t="shared" si="2"/>
        <v>147.72351083999999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15.53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</row>
    <row r="43" spans="1:46">
      <c r="A43" t="s">
        <v>85</v>
      </c>
      <c r="D43">
        <f>TWEPL!S43</f>
        <v>1.0449000000000002</v>
      </c>
      <c r="E43">
        <f>GT_NG!S43</f>
        <v>0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23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108</v>
      </c>
      <c r="AB43" s="75">
        <f>-STOA!Q43</f>
        <v>0</v>
      </c>
      <c r="AC43">
        <f t="shared" si="0"/>
        <v>1.3107771599999998</v>
      </c>
      <c r="AD43">
        <f t="shared" si="1"/>
        <v>154.73412284</v>
      </c>
      <c r="AE43">
        <f>'IDT-1'!E43</f>
        <v>0</v>
      </c>
      <c r="AF43" s="24"/>
      <c r="AG43">
        <f t="shared" si="2"/>
        <v>154.73412284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24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</row>
    <row r="44" spans="1:46">
      <c r="A44" t="s">
        <v>86</v>
      </c>
      <c r="D44">
        <f>TWEPL!S44</f>
        <v>1.0935000000000001</v>
      </c>
      <c r="E44">
        <f>GT_NG!S44</f>
        <v>0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23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108</v>
      </c>
      <c r="AB44" s="75">
        <f>-STOA!Q44</f>
        <v>0</v>
      </c>
      <c r="AC44">
        <f t="shared" si="0"/>
        <v>1.3111854000000001</v>
      </c>
      <c r="AD44">
        <f t="shared" si="1"/>
        <v>154.78231460000001</v>
      </c>
      <c r="AE44">
        <f>'IDT-1'!E44</f>
        <v>0</v>
      </c>
      <c r="AF44" s="24"/>
      <c r="AG44">
        <f t="shared" si="2"/>
        <v>154.78231460000001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24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</row>
    <row r="45" spans="1:46">
      <c r="A45" t="s">
        <v>87</v>
      </c>
      <c r="D45">
        <f>TWEPL!S45</f>
        <v>1.0935000000000001</v>
      </c>
      <c r="E45">
        <f>GT_NG!S45</f>
        <v>0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23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108</v>
      </c>
      <c r="AB45" s="75">
        <f>-STOA!Q45</f>
        <v>0</v>
      </c>
      <c r="AC45">
        <f t="shared" si="0"/>
        <v>1.3111854000000001</v>
      </c>
      <c r="AD45">
        <f t="shared" si="1"/>
        <v>154.78231460000001</v>
      </c>
      <c r="AE45">
        <f>'IDT-1'!E45</f>
        <v>0</v>
      </c>
      <c r="AF45" s="24"/>
      <c r="AG45">
        <f t="shared" si="2"/>
        <v>154.78231460000001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24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</row>
    <row r="46" spans="1:46">
      <c r="A46" t="s">
        <v>88</v>
      </c>
      <c r="D46">
        <f>TWEPL!S46</f>
        <v>1.0935000000000001</v>
      </c>
      <c r="E46">
        <f>GT_NG!S46</f>
        <v>0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23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108</v>
      </c>
      <c r="AB46" s="75">
        <f>-STOA!Q46</f>
        <v>0</v>
      </c>
      <c r="AC46">
        <f t="shared" si="0"/>
        <v>1.3111854000000001</v>
      </c>
      <c r="AD46">
        <f t="shared" si="1"/>
        <v>154.78231460000001</v>
      </c>
      <c r="AE46">
        <f>'IDT-1'!E46</f>
        <v>0</v>
      </c>
      <c r="AF46" s="24"/>
      <c r="AG46">
        <f t="shared" si="2"/>
        <v>154.78231460000001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24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</row>
    <row r="47" spans="1:46">
      <c r="A47" t="s">
        <v>89</v>
      </c>
      <c r="D47">
        <f>TWEPL!S47</f>
        <v>1.0935000000000001</v>
      </c>
      <c r="E47">
        <f>GT_NG!S47</f>
        <v>0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19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160.79999999999998</v>
      </c>
      <c r="AB47" s="75">
        <f>-STOA!Q47</f>
        <v>0</v>
      </c>
      <c r="AC47">
        <f t="shared" si="0"/>
        <v>1.5195053999999999</v>
      </c>
      <c r="AD47">
        <f t="shared" si="1"/>
        <v>179.3739946</v>
      </c>
      <c r="AE47">
        <f>'IDT-1'!E47</f>
        <v>0</v>
      </c>
      <c r="AF47" s="24"/>
      <c r="AG47">
        <f t="shared" si="2"/>
        <v>179.3739946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</row>
    <row r="48" spans="1:46">
      <c r="A48" t="s">
        <v>90</v>
      </c>
      <c r="D48">
        <f>TWEPL!S48</f>
        <v>1.0935000000000001</v>
      </c>
      <c r="E48">
        <f>GT_NG!S48</f>
        <v>0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160.79999999999998</v>
      </c>
      <c r="AB48" s="75">
        <f>-STOA!Q48</f>
        <v>0</v>
      </c>
      <c r="AC48">
        <f t="shared" si="0"/>
        <v>1.5195053999999999</v>
      </c>
      <c r="AD48">
        <f t="shared" si="1"/>
        <v>179.3739946</v>
      </c>
      <c r="AE48">
        <f>'IDT-1'!E48</f>
        <v>0</v>
      </c>
      <c r="AF48" s="24"/>
      <c r="AG48">
        <f t="shared" si="2"/>
        <v>179.3739946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</row>
    <row r="49" spans="1:46">
      <c r="A49" t="s">
        <v>91</v>
      </c>
      <c r="D49">
        <f>TWEPL!S49</f>
        <v>1.0935000000000001</v>
      </c>
      <c r="E49">
        <f>GT_NG!S49</f>
        <v>0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160.79999999999998</v>
      </c>
      <c r="AB49" s="75">
        <f>-STOA!Q49</f>
        <v>0</v>
      </c>
      <c r="AC49">
        <f t="shared" si="0"/>
        <v>1.6042169772488906</v>
      </c>
      <c r="AD49">
        <f t="shared" si="1"/>
        <v>169.28928302275111</v>
      </c>
      <c r="AE49">
        <f>'IDT-1'!E49</f>
        <v>0</v>
      </c>
      <c r="AF49" s="24"/>
      <c r="AG49">
        <f t="shared" si="2"/>
        <v>169.28928302275111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-10</v>
      </c>
      <c r="AM49" s="34">
        <f>RTM_PXI!K49</f>
        <v>0</v>
      </c>
      <c r="AN49" s="34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</row>
    <row r="50" spans="1:46">
      <c r="A50" t="s">
        <v>92</v>
      </c>
      <c r="D50">
        <f>TWEPL!S50</f>
        <v>1.0935000000000001</v>
      </c>
      <c r="E50">
        <f>GT_NG!S50</f>
        <v>0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160.79999999999998</v>
      </c>
      <c r="AB50" s="75">
        <f>-STOA!Q50</f>
        <v>0</v>
      </c>
      <c r="AC50">
        <f t="shared" si="0"/>
        <v>1.6042169772488906</v>
      </c>
      <c r="AD50">
        <f t="shared" si="1"/>
        <v>169.28928302275111</v>
      </c>
      <c r="AE50">
        <f>'IDT-1'!E50</f>
        <v>0</v>
      </c>
      <c r="AF50" s="24"/>
      <c r="AG50">
        <f t="shared" si="2"/>
        <v>169.28928302275111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-10</v>
      </c>
      <c r="AM50" s="34">
        <f>RTM_PXI!K50</f>
        <v>0</v>
      </c>
      <c r="AN50" s="34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</row>
    <row r="51" spans="1:46">
      <c r="A51" t="s">
        <v>93</v>
      </c>
      <c r="D51">
        <f>TWEPL!S51</f>
        <v>1.0935000000000001</v>
      </c>
      <c r="E51">
        <f>GT_NG!S51</f>
        <v>0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160.79999999999998</v>
      </c>
      <c r="AB51" s="75">
        <f>-STOA!Q51</f>
        <v>0</v>
      </c>
      <c r="AC51">
        <f t="shared" si="0"/>
        <v>1.7312843431222267</v>
      </c>
      <c r="AD51">
        <f t="shared" si="1"/>
        <v>154.16221565687775</v>
      </c>
      <c r="AE51">
        <f>'IDT-1'!E51</f>
        <v>0</v>
      </c>
      <c r="AF51" s="24"/>
      <c r="AG51">
        <f t="shared" si="2"/>
        <v>154.16221565687775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-25</v>
      </c>
      <c r="AM51" s="34">
        <f>RTM_PXI!K51</f>
        <v>0</v>
      </c>
      <c r="AN51" s="34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</row>
    <row r="52" spans="1:46">
      <c r="A52" t="s">
        <v>94</v>
      </c>
      <c r="D52">
        <f>TWEPL!S52</f>
        <v>1.0935000000000001</v>
      </c>
      <c r="E52">
        <f>GT_NG!S52</f>
        <v>0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160.79999999999998</v>
      </c>
      <c r="AB52" s="75">
        <f>-STOA!Q52</f>
        <v>0</v>
      </c>
      <c r="AC52">
        <f t="shared" si="0"/>
        <v>1.7312843431222267</v>
      </c>
      <c r="AD52">
        <f t="shared" si="1"/>
        <v>154.16221565687775</v>
      </c>
      <c r="AE52">
        <f>'IDT-1'!E52</f>
        <v>0</v>
      </c>
      <c r="AF52" s="24"/>
      <c r="AG52">
        <f t="shared" si="2"/>
        <v>154.16221565687775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-25</v>
      </c>
      <c r="AM52" s="34">
        <f>RTM_PXI!K52</f>
        <v>0</v>
      </c>
      <c r="AN52" s="34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</row>
    <row r="53" spans="1:46">
      <c r="A53" t="s">
        <v>95</v>
      </c>
      <c r="D53">
        <f>TWEPL!S53</f>
        <v>1.0935000000000001</v>
      </c>
      <c r="E53">
        <f>GT_NG!S53</f>
        <v>0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160.79999999999998</v>
      </c>
      <c r="AB53" s="75">
        <f>-STOA!Q53</f>
        <v>0</v>
      </c>
      <c r="AC53">
        <f t="shared" si="0"/>
        <v>1.5195053999999999</v>
      </c>
      <c r="AD53">
        <f t="shared" si="1"/>
        <v>179.3739946</v>
      </c>
      <c r="AE53">
        <f>'IDT-1'!E53</f>
        <v>0</v>
      </c>
      <c r="AF53" s="24"/>
      <c r="AG53">
        <f t="shared" si="2"/>
        <v>179.3739946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</row>
    <row r="54" spans="1:46">
      <c r="A54" t="s">
        <v>96</v>
      </c>
      <c r="D54">
        <f>TWEPL!S54</f>
        <v>1.0935000000000001</v>
      </c>
      <c r="E54">
        <f>GT_NG!S54</f>
        <v>0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160.79999999999998</v>
      </c>
      <c r="AB54" s="75">
        <f>-STOA!Q54</f>
        <v>0</v>
      </c>
      <c r="AC54">
        <f t="shared" si="0"/>
        <v>1.5195053999999999</v>
      </c>
      <c r="AD54">
        <f t="shared" si="1"/>
        <v>179.3739946</v>
      </c>
      <c r="AE54">
        <f>'IDT-1'!E54</f>
        <v>0</v>
      </c>
      <c r="AF54" s="24"/>
      <c r="AG54">
        <f t="shared" si="2"/>
        <v>179.3739946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</row>
    <row r="55" spans="1:46">
      <c r="A55" t="s">
        <v>97</v>
      </c>
      <c r="D55">
        <f>TWEPL!S55</f>
        <v>1.0935000000000001</v>
      </c>
      <c r="E55">
        <f>GT_NG!S55</f>
        <v>0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160.79999999999998</v>
      </c>
      <c r="AB55" s="75">
        <f>-STOA!Q55</f>
        <v>0</v>
      </c>
      <c r="AC55">
        <f t="shared" si="0"/>
        <v>1.5195053999999999</v>
      </c>
      <c r="AD55">
        <f t="shared" si="1"/>
        <v>179.3739946</v>
      </c>
      <c r="AE55">
        <f>'IDT-1'!E55</f>
        <v>0</v>
      </c>
      <c r="AF55" s="24"/>
      <c r="AG55">
        <f t="shared" si="2"/>
        <v>179.3739946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</row>
    <row r="56" spans="1:46">
      <c r="A56" t="s">
        <v>98</v>
      </c>
      <c r="D56">
        <f>TWEPL!S56</f>
        <v>1.0935000000000001</v>
      </c>
      <c r="E56">
        <f>GT_NG!S56</f>
        <v>0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160.79999999999998</v>
      </c>
      <c r="AB56" s="75">
        <f>-STOA!Q56</f>
        <v>0</v>
      </c>
      <c r="AC56">
        <f t="shared" si="0"/>
        <v>1.5195053999999999</v>
      </c>
      <c r="AD56">
        <f t="shared" si="1"/>
        <v>179.3739946</v>
      </c>
      <c r="AE56">
        <f>'IDT-1'!E56</f>
        <v>0</v>
      </c>
      <c r="AF56" s="24"/>
      <c r="AG56">
        <f t="shared" si="2"/>
        <v>179.3739946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</row>
    <row r="57" spans="1:46">
      <c r="A57" t="s">
        <v>99</v>
      </c>
      <c r="D57">
        <f>TWEPL!S57</f>
        <v>1.0935000000000001</v>
      </c>
      <c r="E57">
        <f>GT_NG!S57</f>
        <v>0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160.79999999999998</v>
      </c>
      <c r="AB57" s="75">
        <f>-STOA!Q57</f>
        <v>0</v>
      </c>
      <c r="AC57">
        <f t="shared" si="0"/>
        <v>1.5195053999999999</v>
      </c>
      <c r="AD57">
        <f t="shared" si="1"/>
        <v>179.3739946</v>
      </c>
      <c r="AE57">
        <f>'IDT-1'!E57</f>
        <v>0</v>
      </c>
      <c r="AF57" s="24"/>
      <c r="AG57">
        <f t="shared" si="2"/>
        <v>179.3739946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</row>
    <row r="58" spans="1:46">
      <c r="A58" t="s">
        <v>100</v>
      </c>
      <c r="D58">
        <f>TWEPL!S58</f>
        <v>1.0935000000000001</v>
      </c>
      <c r="E58">
        <f>GT_NG!S58</f>
        <v>0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160.79999999999998</v>
      </c>
      <c r="AB58" s="75">
        <f>-STOA!Q58</f>
        <v>0</v>
      </c>
      <c r="AC58">
        <f t="shared" si="0"/>
        <v>1.5195053999999999</v>
      </c>
      <c r="AD58">
        <f t="shared" si="1"/>
        <v>179.3739946</v>
      </c>
      <c r="AE58">
        <f>'IDT-1'!E58</f>
        <v>0</v>
      </c>
      <c r="AF58" s="24"/>
      <c r="AG58">
        <f t="shared" si="2"/>
        <v>179.3739946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</row>
    <row r="59" spans="1:46">
      <c r="A59" t="s">
        <v>101</v>
      </c>
      <c r="D59">
        <f>TWEPL!S59</f>
        <v>1.0935000000000001</v>
      </c>
      <c r="E59">
        <f>GT_NG!S59</f>
        <v>0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160.79999999999998</v>
      </c>
      <c r="AB59" s="75">
        <f>-STOA!Q59</f>
        <v>0</v>
      </c>
      <c r="AC59">
        <f t="shared" si="0"/>
        <v>1.5195053999999999</v>
      </c>
      <c r="AD59">
        <f t="shared" si="1"/>
        <v>179.3739946</v>
      </c>
      <c r="AE59">
        <f>'IDT-1'!E59</f>
        <v>0</v>
      </c>
      <c r="AF59" s="24"/>
      <c r="AG59">
        <f t="shared" si="2"/>
        <v>179.3739946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</row>
    <row r="60" spans="1:46">
      <c r="A60" t="s">
        <v>102</v>
      </c>
      <c r="D60">
        <f>TWEPL!S60</f>
        <v>1.0935000000000001</v>
      </c>
      <c r="E60">
        <f>GT_NG!S60</f>
        <v>0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160.79999999999998</v>
      </c>
      <c r="AB60" s="75">
        <f>-STOA!Q60</f>
        <v>0</v>
      </c>
      <c r="AC60">
        <f t="shared" si="0"/>
        <v>1.5195053999999999</v>
      </c>
      <c r="AD60">
        <f t="shared" si="1"/>
        <v>179.3739946</v>
      </c>
      <c r="AE60">
        <f>'IDT-1'!E60</f>
        <v>0</v>
      </c>
      <c r="AF60" s="24"/>
      <c r="AG60">
        <f t="shared" si="2"/>
        <v>179.3739946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</row>
    <row r="61" spans="1:46">
      <c r="A61" t="s">
        <v>103</v>
      </c>
      <c r="D61">
        <f>TWEPL!S61</f>
        <v>1.0935000000000001</v>
      </c>
      <c r="E61">
        <f>GT_NG!S61</f>
        <v>0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160.79999999999998</v>
      </c>
      <c r="AB61" s="75">
        <f>-STOA!Q61</f>
        <v>0</v>
      </c>
      <c r="AC61">
        <f t="shared" si="0"/>
        <v>1.5195053999999999</v>
      </c>
      <c r="AD61">
        <f t="shared" si="1"/>
        <v>179.3739946</v>
      </c>
      <c r="AE61">
        <f>'IDT-1'!E61</f>
        <v>0</v>
      </c>
      <c r="AF61" s="24"/>
      <c r="AG61">
        <f t="shared" si="2"/>
        <v>179.3739946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</row>
    <row r="62" spans="1:46">
      <c r="A62" t="s">
        <v>104</v>
      </c>
      <c r="D62">
        <f>TWEPL!S62</f>
        <v>1.0935000000000001</v>
      </c>
      <c r="E62">
        <f>GT_NG!S62</f>
        <v>0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160.79999999999998</v>
      </c>
      <c r="AB62" s="75">
        <f>-STOA!Q62</f>
        <v>0</v>
      </c>
      <c r="AC62">
        <f t="shared" si="0"/>
        <v>1.5195053999999999</v>
      </c>
      <c r="AD62">
        <f t="shared" si="1"/>
        <v>179.3739946</v>
      </c>
      <c r="AE62">
        <f>'IDT-1'!E62</f>
        <v>0</v>
      </c>
      <c r="AF62" s="24"/>
      <c r="AG62">
        <f t="shared" si="2"/>
        <v>179.3739946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</row>
    <row r="63" spans="1:46">
      <c r="A63" t="s">
        <v>105</v>
      </c>
      <c r="D63">
        <f>TWEPL!S63</f>
        <v>1.0935000000000001</v>
      </c>
      <c r="E63">
        <f>GT_NG!S63</f>
        <v>0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160.79999999999998</v>
      </c>
      <c r="AB63" s="75">
        <f>-STOA!Q63</f>
        <v>0</v>
      </c>
      <c r="AC63">
        <f t="shared" si="0"/>
        <v>1.8583517089955626</v>
      </c>
      <c r="AD63">
        <f t="shared" si="1"/>
        <v>139.03514829100442</v>
      </c>
      <c r="AE63">
        <f>'IDT-1'!E63</f>
        <v>0</v>
      </c>
      <c r="AF63" s="24"/>
      <c r="AG63">
        <f t="shared" si="2"/>
        <v>139.03514829100442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-40</v>
      </c>
      <c r="AM63" s="34">
        <f>RTM_PXI!K63</f>
        <v>0</v>
      </c>
      <c r="AN63" s="34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</row>
    <row r="64" spans="1:46">
      <c r="A64" t="s">
        <v>106</v>
      </c>
      <c r="D64">
        <f>TWEPL!S64</f>
        <v>1.0935000000000001</v>
      </c>
      <c r="E64">
        <f>GT_NG!S64</f>
        <v>0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160.79999999999998</v>
      </c>
      <c r="AB64" s="75">
        <f>-STOA!Q64</f>
        <v>0</v>
      </c>
      <c r="AC64">
        <f t="shared" si="0"/>
        <v>1.8583517089955626</v>
      </c>
      <c r="AD64">
        <f t="shared" si="1"/>
        <v>139.03514829100442</v>
      </c>
      <c r="AE64">
        <f>'IDT-1'!E64</f>
        <v>0</v>
      </c>
      <c r="AF64" s="24"/>
      <c r="AG64">
        <f t="shared" si="2"/>
        <v>139.03514829100442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-40</v>
      </c>
      <c r="AM64" s="34">
        <f>RTM_PXI!K64</f>
        <v>0</v>
      </c>
      <c r="AN64" s="34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</row>
    <row r="65" spans="1:46">
      <c r="A65" t="s">
        <v>107</v>
      </c>
      <c r="D65">
        <f>TWEPL!S65</f>
        <v>1.0935000000000001</v>
      </c>
      <c r="E65">
        <f>GT_NG!S65</f>
        <v>0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160.79999999999998</v>
      </c>
      <c r="AB65" s="75">
        <f>-STOA!Q65</f>
        <v>0</v>
      </c>
      <c r="AC65">
        <f t="shared" si="0"/>
        <v>1.8583517089955626</v>
      </c>
      <c r="AD65">
        <f t="shared" si="1"/>
        <v>139.03514829100442</v>
      </c>
      <c r="AE65">
        <f>'IDT-1'!E65</f>
        <v>0</v>
      </c>
      <c r="AF65" s="24"/>
      <c r="AG65">
        <f t="shared" si="2"/>
        <v>139.03514829100442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-40</v>
      </c>
      <c r="AM65" s="34">
        <f>RTM_PXI!K65</f>
        <v>0</v>
      </c>
      <c r="AN65" s="34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</row>
    <row r="66" spans="1:46">
      <c r="A66" t="s">
        <v>108</v>
      </c>
      <c r="D66">
        <f>TWEPL!S66</f>
        <v>1.0935000000000001</v>
      </c>
      <c r="E66">
        <f>GT_NG!S66</f>
        <v>0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160.79999999999998</v>
      </c>
      <c r="AB66" s="75">
        <f>-STOA!Q66</f>
        <v>0</v>
      </c>
      <c r="AC66">
        <f t="shared" si="0"/>
        <v>1.8583517089955626</v>
      </c>
      <c r="AD66">
        <f t="shared" si="1"/>
        <v>139.03514829100442</v>
      </c>
      <c r="AE66">
        <f>'IDT-1'!E66</f>
        <v>0</v>
      </c>
      <c r="AF66" s="24"/>
      <c r="AG66">
        <f t="shared" si="2"/>
        <v>139.03514829100442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-40</v>
      </c>
      <c r="AM66" s="34">
        <f>RTM_PXI!K66</f>
        <v>0</v>
      </c>
      <c r="AN66" s="34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</row>
    <row r="67" spans="1:46">
      <c r="A67" t="s">
        <v>109</v>
      </c>
      <c r="D67">
        <f>TWEPL!S67</f>
        <v>1.0935000000000001</v>
      </c>
      <c r="E67">
        <f>GT_NG!S67</f>
        <v>0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160.79999999999998</v>
      </c>
      <c r="AB67" s="75">
        <f>-STOA!Q67</f>
        <v>0</v>
      </c>
      <c r="AC67">
        <f t="shared" si="0"/>
        <v>1.8583517089955626</v>
      </c>
      <c r="AD67">
        <f t="shared" si="1"/>
        <v>139.03514829100442</v>
      </c>
      <c r="AE67">
        <f>'IDT-1'!E67</f>
        <v>0</v>
      </c>
      <c r="AF67" s="24"/>
      <c r="AG67">
        <f t="shared" si="2"/>
        <v>139.03514829100442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-40</v>
      </c>
      <c r="AM67" s="34">
        <f>RTM_PXI!K67</f>
        <v>0</v>
      </c>
      <c r="AN67" s="34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</row>
    <row r="68" spans="1:46">
      <c r="A68" t="s">
        <v>110</v>
      </c>
      <c r="D68">
        <f>TWEPL!S68</f>
        <v>1.0935000000000001</v>
      </c>
      <c r="E68">
        <f>GT_NG!S68</f>
        <v>0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156.76999999999998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1.6974323431222267</v>
      </c>
      <c r="AD68">
        <f t="shared" ref="AD68:AD98" si="4">SUM(B68:AB68,AI68:AR68)-AC68</f>
        <v>150.16606765687777</v>
      </c>
      <c r="AE68">
        <f>'IDT-1'!E68</f>
        <v>0</v>
      </c>
      <c r="AF68" s="24"/>
      <c r="AG68">
        <f t="shared" ref="AG68:AG98" si="5">SUM(AD68:AF68)</f>
        <v>150.16606765687777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-25</v>
      </c>
      <c r="AM68" s="34">
        <f>RTM_PXI!K68</f>
        <v>0</v>
      </c>
      <c r="AN68" s="34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</row>
    <row r="69" spans="1:46">
      <c r="A69" t="s">
        <v>111</v>
      </c>
      <c r="D69">
        <f>TWEPL!S69</f>
        <v>1.0935000000000001</v>
      </c>
      <c r="E69">
        <f>GT_NG!S69</f>
        <v>0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145.91999999999999</v>
      </c>
      <c r="AB69" s="75">
        <f>-STOA!Q69</f>
        <v>0</v>
      </c>
      <c r="AC69">
        <f t="shared" si="3"/>
        <v>1.4792249772488906</v>
      </c>
      <c r="AD69">
        <f t="shared" si="4"/>
        <v>154.5342750227511</v>
      </c>
      <c r="AE69">
        <f>'IDT-1'!E69</f>
        <v>0</v>
      </c>
      <c r="AF69" s="24"/>
      <c r="AG69">
        <f t="shared" si="5"/>
        <v>154.5342750227511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-10</v>
      </c>
      <c r="AM69" s="34">
        <f>RTM_PXI!K69</f>
        <v>0</v>
      </c>
      <c r="AN69" s="34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</row>
    <row r="70" spans="1:46">
      <c r="A70" t="s">
        <v>112</v>
      </c>
      <c r="D70">
        <f>TWEPL!S70</f>
        <v>1.0935000000000001</v>
      </c>
      <c r="E70">
        <f>GT_NG!S70</f>
        <v>0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19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136.13</v>
      </c>
      <c r="AB70" s="75">
        <f>-STOA!Q70</f>
        <v>0</v>
      </c>
      <c r="AC70">
        <f t="shared" si="3"/>
        <v>1.3122773999999999</v>
      </c>
      <c r="AD70">
        <f t="shared" si="4"/>
        <v>154.9112226</v>
      </c>
      <c r="AE70">
        <f>'IDT-1'!E70</f>
        <v>0</v>
      </c>
      <c r="AF70" s="24"/>
      <c r="AG70">
        <f t="shared" si="5"/>
        <v>154.9112226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</row>
    <row r="71" spans="1:46">
      <c r="A71" t="s">
        <v>113</v>
      </c>
      <c r="D71">
        <f>TWEPL!S71</f>
        <v>1.0935000000000001</v>
      </c>
      <c r="E71">
        <f>GT_NG!S71</f>
        <v>0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23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108</v>
      </c>
      <c r="AB71" s="75">
        <f>-STOA!Q71</f>
        <v>0</v>
      </c>
      <c r="AC71">
        <f t="shared" si="3"/>
        <v>1.1095854000000001</v>
      </c>
      <c r="AD71">
        <f t="shared" si="4"/>
        <v>130.98391460000002</v>
      </c>
      <c r="AE71">
        <f>'IDT-1'!E71</f>
        <v>0</v>
      </c>
      <c r="AF71" s="24"/>
      <c r="AG71">
        <f t="shared" si="5"/>
        <v>130.98391460000002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</row>
    <row r="72" spans="1:46">
      <c r="A72" t="s">
        <v>114</v>
      </c>
      <c r="D72">
        <f>TWEPL!S72</f>
        <v>1.0935000000000001</v>
      </c>
      <c r="E72">
        <f>GT_NG!S72</f>
        <v>0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23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108</v>
      </c>
      <c r="AB72" s="75">
        <f>-STOA!Q72</f>
        <v>0</v>
      </c>
      <c r="AC72">
        <f t="shared" si="3"/>
        <v>1.1095854000000001</v>
      </c>
      <c r="AD72">
        <f t="shared" si="4"/>
        <v>130.98391460000002</v>
      </c>
      <c r="AE72">
        <f>'IDT-1'!E72</f>
        <v>0</v>
      </c>
      <c r="AF72" s="24"/>
      <c r="AG72">
        <f t="shared" si="5"/>
        <v>130.98391460000002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</row>
    <row r="73" spans="1:46">
      <c r="A73" t="s">
        <v>115</v>
      </c>
      <c r="D73">
        <f>TWEPL!S73</f>
        <v>1.0935000000000001</v>
      </c>
      <c r="E73">
        <f>GT_NG!S73</f>
        <v>0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23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6.43</v>
      </c>
      <c r="Z73" s="34">
        <f>IEX!Q73</f>
        <v>0</v>
      </c>
      <c r="AA73" s="75">
        <f>STOA!K73</f>
        <v>108</v>
      </c>
      <c r="AB73" s="75">
        <f>-STOA!Q73</f>
        <v>0</v>
      </c>
      <c r="AC73">
        <f t="shared" si="3"/>
        <v>1.1900573999999999</v>
      </c>
      <c r="AD73">
        <f t="shared" si="4"/>
        <v>140.48344260000002</v>
      </c>
      <c r="AE73">
        <f>'IDT-1'!E73</f>
        <v>0</v>
      </c>
      <c r="AF73" s="24"/>
      <c r="AG73">
        <f t="shared" si="5"/>
        <v>140.48344260000002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3.15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</row>
    <row r="74" spans="1:46">
      <c r="A74" t="s">
        <v>116</v>
      </c>
      <c r="D74">
        <f>TWEPL!S74</f>
        <v>1.0935000000000001</v>
      </c>
      <c r="E74">
        <f>GT_NG!S74</f>
        <v>0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23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6.27</v>
      </c>
      <c r="Z74" s="34">
        <f>IEX!Q74</f>
        <v>0</v>
      </c>
      <c r="AA74" s="75">
        <f>STOA!K74</f>
        <v>108</v>
      </c>
      <c r="AB74" s="75">
        <f>-STOA!Q74</f>
        <v>0</v>
      </c>
      <c r="AC74">
        <f t="shared" si="3"/>
        <v>1.1815733999999998</v>
      </c>
      <c r="AD74">
        <f t="shared" si="4"/>
        <v>139.48192660000001</v>
      </c>
      <c r="AE74">
        <f>'IDT-1'!E74</f>
        <v>0</v>
      </c>
      <c r="AF74" s="24"/>
      <c r="AG74">
        <f t="shared" si="5"/>
        <v>139.48192660000001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2.2999999999999998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</row>
    <row r="75" spans="1:46">
      <c r="A75" t="s">
        <v>117</v>
      </c>
      <c r="D75">
        <f>TWEPL!S75</f>
        <v>1.0935000000000001</v>
      </c>
      <c r="E75">
        <f>GT_NG!S75</f>
        <v>0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23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11.81</v>
      </c>
      <c r="Z75" s="34">
        <f>IEX!Q75</f>
        <v>0</v>
      </c>
      <c r="AA75" s="75">
        <f>STOA!K75</f>
        <v>108</v>
      </c>
      <c r="AB75" s="75">
        <f>-STOA!Q75</f>
        <v>0</v>
      </c>
      <c r="AC75">
        <f t="shared" si="3"/>
        <v>1.2707813999999999</v>
      </c>
      <c r="AD75">
        <f t="shared" si="4"/>
        <v>150.0127186</v>
      </c>
      <c r="AE75">
        <f>'IDT-1'!E75</f>
        <v>0</v>
      </c>
      <c r="AF75" s="24"/>
      <c r="AG75">
        <f t="shared" si="5"/>
        <v>150.0127186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7.38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</row>
    <row r="76" spans="1:46">
      <c r="A76" t="s">
        <v>118</v>
      </c>
      <c r="D76">
        <f>TWEPL!S76</f>
        <v>1.0935000000000001</v>
      </c>
      <c r="E76">
        <f>GT_NG!S76</f>
        <v>0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23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10.78</v>
      </c>
      <c r="Z76" s="34">
        <f>IEX!Q76</f>
        <v>0</v>
      </c>
      <c r="AA76" s="75">
        <f>STOA!K76</f>
        <v>108</v>
      </c>
      <c r="AB76" s="75">
        <f>-STOA!Q76</f>
        <v>0</v>
      </c>
      <c r="AC76">
        <f t="shared" si="3"/>
        <v>1.2575934</v>
      </c>
      <c r="AD76">
        <f t="shared" si="4"/>
        <v>148.45590660000002</v>
      </c>
      <c r="AE76">
        <f>'IDT-1'!E76</f>
        <v>0</v>
      </c>
      <c r="AF76" s="24"/>
      <c r="AG76">
        <f t="shared" si="5"/>
        <v>148.45590660000002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6.84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</row>
    <row r="77" spans="1:46">
      <c r="A77" t="s">
        <v>119</v>
      </c>
      <c r="D77">
        <f>TWEPL!S77</f>
        <v>1.0935000000000001</v>
      </c>
      <c r="E77">
        <f>GT_NG!S77</f>
        <v>0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23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10.66</v>
      </c>
      <c r="Z77" s="34">
        <f>IEX!Q77</f>
        <v>0</v>
      </c>
      <c r="AA77" s="75">
        <f>STOA!K77</f>
        <v>108</v>
      </c>
      <c r="AB77" s="75">
        <f>-STOA!Q77</f>
        <v>0</v>
      </c>
      <c r="AC77">
        <f t="shared" si="3"/>
        <v>1.2664133999999998</v>
      </c>
      <c r="AD77">
        <f t="shared" si="4"/>
        <v>149.49708659999999</v>
      </c>
      <c r="AE77">
        <f>'IDT-1'!E77</f>
        <v>0</v>
      </c>
      <c r="AF77" s="24"/>
      <c r="AG77">
        <f t="shared" si="5"/>
        <v>149.49708659999999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8.01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</row>
    <row r="78" spans="1:46">
      <c r="A78" t="s">
        <v>120</v>
      </c>
      <c r="D78">
        <f>TWEPL!S78</f>
        <v>1.0935000000000001</v>
      </c>
      <c r="E78">
        <f>GT_NG!S78</f>
        <v>0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10.75</v>
      </c>
      <c r="Z78" s="34">
        <f>IEX!Q78</f>
        <v>0</v>
      </c>
      <c r="AA78" s="75">
        <f>STOA!K78</f>
        <v>108</v>
      </c>
      <c r="AB78" s="75">
        <f>-STOA!Q78</f>
        <v>0</v>
      </c>
      <c r="AC78">
        <f t="shared" si="3"/>
        <v>1.2705293999999998</v>
      </c>
      <c r="AD78">
        <f t="shared" si="4"/>
        <v>149.98297060000002</v>
      </c>
      <c r="AE78">
        <f>'IDT-1'!E78</f>
        <v>0</v>
      </c>
      <c r="AF78" s="24"/>
      <c r="AG78">
        <f t="shared" si="5"/>
        <v>149.98297060000002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8.41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</row>
    <row r="79" spans="1:46">
      <c r="A79" t="s">
        <v>121</v>
      </c>
      <c r="D79">
        <f>TWEPL!S79</f>
        <v>1.0935000000000001</v>
      </c>
      <c r="E79">
        <f>GT_NG!S79</f>
        <v>0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23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10.92</v>
      </c>
      <c r="Z79" s="34">
        <f>IEX!Q79</f>
        <v>0</v>
      </c>
      <c r="AA79" s="75">
        <f>STOA!K79</f>
        <v>108</v>
      </c>
      <c r="AB79" s="75">
        <f>-STOA!Q79</f>
        <v>0</v>
      </c>
      <c r="AC79">
        <f t="shared" si="3"/>
        <v>1.2686814</v>
      </c>
      <c r="AD79">
        <f t="shared" si="4"/>
        <v>149.76481860000001</v>
      </c>
      <c r="AE79">
        <f>'IDT-1'!E79</f>
        <v>0</v>
      </c>
      <c r="AF79" s="24"/>
      <c r="AG79">
        <f t="shared" si="5"/>
        <v>149.76481860000001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8.02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</row>
    <row r="80" spans="1:46">
      <c r="A80" t="s">
        <v>122</v>
      </c>
      <c r="D80">
        <f>TWEPL!S80</f>
        <v>1.0935000000000001</v>
      </c>
      <c r="E80">
        <f>GT_NG!S80</f>
        <v>0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23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10.59</v>
      </c>
      <c r="Z80" s="34">
        <f>IEX!Q80</f>
        <v>0</v>
      </c>
      <c r="AA80" s="75">
        <f>STOA!K80</f>
        <v>108</v>
      </c>
      <c r="AB80" s="75">
        <f>-STOA!Q80</f>
        <v>0</v>
      </c>
      <c r="AC80">
        <f t="shared" si="3"/>
        <v>1.2675893999999999</v>
      </c>
      <c r="AD80">
        <f t="shared" si="4"/>
        <v>149.63591059999999</v>
      </c>
      <c r="AE80">
        <f>'IDT-1'!E80</f>
        <v>0</v>
      </c>
      <c r="AF80" s="24"/>
      <c r="AG80">
        <f t="shared" si="5"/>
        <v>149.63591059999999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8.2200000000000006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</row>
    <row r="81" spans="1:46">
      <c r="A81" t="s">
        <v>123</v>
      </c>
      <c r="D81">
        <f>TWEPL!S81</f>
        <v>1.0935000000000001</v>
      </c>
      <c r="E81">
        <f>GT_NG!S81</f>
        <v>0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23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8.7899999999999991</v>
      </c>
      <c r="Z81" s="34">
        <f>IEX!Q81</f>
        <v>0</v>
      </c>
      <c r="AA81" s="75">
        <f>STOA!K81</f>
        <v>108</v>
      </c>
      <c r="AB81" s="75">
        <f>-STOA!Q81</f>
        <v>0</v>
      </c>
      <c r="AC81">
        <f t="shared" si="3"/>
        <v>1.2668333999999999</v>
      </c>
      <c r="AD81">
        <f t="shared" si="4"/>
        <v>149.54666660000001</v>
      </c>
      <c r="AE81">
        <f>'IDT-1'!E81</f>
        <v>0</v>
      </c>
      <c r="AF81" s="24"/>
      <c r="AG81">
        <f t="shared" si="5"/>
        <v>149.54666660000001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9.93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</row>
    <row r="82" spans="1:46">
      <c r="A82" t="s">
        <v>124</v>
      </c>
      <c r="D82">
        <f>TWEPL!S82</f>
        <v>1.0935000000000001</v>
      </c>
      <c r="E82">
        <f>GT_NG!S82</f>
        <v>0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8.93</v>
      </c>
      <c r="Z82" s="34">
        <f>IEX!Q82</f>
        <v>0</v>
      </c>
      <c r="AA82" s="75">
        <f>STOA!K82</f>
        <v>108</v>
      </c>
      <c r="AB82" s="75">
        <f>-STOA!Q82</f>
        <v>0</v>
      </c>
      <c r="AC82">
        <f t="shared" si="3"/>
        <v>1.2705294</v>
      </c>
      <c r="AD82">
        <f t="shared" si="4"/>
        <v>149.98297060000002</v>
      </c>
      <c r="AE82">
        <f>'IDT-1'!E82</f>
        <v>0</v>
      </c>
      <c r="AF82" s="24"/>
      <c r="AG82">
        <f t="shared" si="5"/>
        <v>149.98297060000002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10.23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</row>
    <row r="83" spans="1:46">
      <c r="A83" t="s">
        <v>125</v>
      </c>
      <c r="D83">
        <f>TWEPL!S83</f>
        <v>1.0935000000000001</v>
      </c>
      <c r="E83">
        <f>GT_NG!S83</f>
        <v>0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23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1.25</v>
      </c>
      <c r="Z83" s="34">
        <f>IEX!Q83</f>
        <v>0</v>
      </c>
      <c r="AA83" s="75">
        <f>STOA!K83</f>
        <v>108</v>
      </c>
      <c r="AB83" s="75">
        <f>-STOA!Q83</f>
        <v>0</v>
      </c>
      <c r="AC83">
        <f t="shared" si="3"/>
        <v>1.2703614000000001</v>
      </c>
      <c r="AD83">
        <f t="shared" si="4"/>
        <v>149.96313859999998</v>
      </c>
      <c r="AE83">
        <f>'IDT-1'!E83</f>
        <v>0</v>
      </c>
      <c r="AF83" s="24"/>
      <c r="AG83">
        <f t="shared" si="5"/>
        <v>149.96313859999998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17.89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</row>
    <row r="84" spans="1:46">
      <c r="A84" t="s">
        <v>126</v>
      </c>
      <c r="D84">
        <f>TWEPL!S84</f>
        <v>1.0935000000000001</v>
      </c>
      <c r="E84">
        <f>GT_NG!S84</f>
        <v>0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23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108</v>
      </c>
      <c r="AB84" s="75">
        <f>-STOA!Q84</f>
        <v>0</v>
      </c>
      <c r="AC84">
        <f t="shared" si="3"/>
        <v>1.2708653999999999</v>
      </c>
      <c r="AD84">
        <f t="shared" si="4"/>
        <v>150.0226346</v>
      </c>
      <c r="AE84">
        <f>'IDT-1'!E84</f>
        <v>0</v>
      </c>
      <c r="AF84" s="24"/>
      <c r="AG84">
        <f t="shared" si="5"/>
        <v>150.0226346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19.2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</row>
    <row r="85" spans="1:46">
      <c r="A85" t="s">
        <v>127</v>
      </c>
      <c r="D85">
        <f>TWEPL!S85</f>
        <v>1.0935000000000001</v>
      </c>
      <c r="E85">
        <f>GT_NG!S85</f>
        <v>0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23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108</v>
      </c>
      <c r="AB85" s="75">
        <f>-STOA!Q85</f>
        <v>0</v>
      </c>
      <c r="AC85">
        <f t="shared" si="3"/>
        <v>1.2707814000000002</v>
      </c>
      <c r="AD85">
        <f t="shared" si="4"/>
        <v>150.0127186</v>
      </c>
      <c r="AE85">
        <f>'IDT-1'!E85</f>
        <v>0</v>
      </c>
      <c r="AF85" s="24"/>
      <c r="AG85">
        <f t="shared" si="5"/>
        <v>150.0127186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19.190000000000001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</row>
    <row r="86" spans="1:46">
      <c r="A86" t="s">
        <v>128</v>
      </c>
      <c r="D86">
        <f>TWEPL!S86</f>
        <v>1.0935000000000001</v>
      </c>
      <c r="E86">
        <f>GT_NG!S86</f>
        <v>0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23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108</v>
      </c>
      <c r="AB86" s="75">
        <f>-STOA!Q86</f>
        <v>0</v>
      </c>
      <c r="AC86">
        <f t="shared" si="3"/>
        <v>1.2707814000000002</v>
      </c>
      <c r="AD86">
        <f t="shared" si="4"/>
        <v>150.0127186</v>
      </c>
      <c r="AE86">
        <f>'IDT-1'!E86</f>
        <v>0</v>
      </c>
      <c r="AF86" s="24"/>
      <c r="AG86">
        <f t="shared" si="5"/>
        <v>150.0127186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19.190000000000001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</row>
    <row r="87" spans="1:46">
      <c r="A87" t="s">
        <v>129</v>
      </c>
      <c r="D87">
        <f>TWEPL!S87</f>
        <v>1.0935000000000001</v>
      </c>
      <c r="E87">
        <f>GT_NG!S87</f>
        <v>0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23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108</v>
      </c>
      <c r="AB87" s="75">
        <f>-STOA!Q87</f>
        <v>0</v>
      </c>
      <c r="AC87">
        <f t="shared" si="3"/>
        <v>1.2708653999999999</v>
      </c>
      <c r="AD87">
        <f t="shared" si="4"/>
        <v>150.0226346</v>
      </c>
      <c r="AE87">
        <f>'IDT-1'!E87</f>
        <v>0</v>
      </c>
      <c r="AF87" s="24"/>
      <c r="AG87">
        <f t="shared" si="5"/>
        <v>150.0226346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19.2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</row>
    <row r="88" spans="1:46">
      <c r="A88" t="s">
        <v>130</v>
      </c>
      <c r="D88">
        <f>TWEPL!S88</f>
        <v>1.0935000000000001</v>
      </c>
      <c r="E88">
        <f>GT_NG!S88</f>
        <v>0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23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108</v>
      </c>
      <c r="AB88" s="75">
        <f>-STOA!Q88</f>
        <v>0</v>
      </c>
      <c r="AC88">
        <f t="shared" si="3"/>
        <v>1.2708653999999999</v>
      </c>
      <c r="AD88">
        <f t="shared" si="4"/>
        <v>150.0226346</v>
      </c>
      <c r="AE88">
        <f>'IDT-1'!E88</f>
        <v>0</v>
      </c>
      <c r="AF88" s="24"/>
      <c r="AG88">
        <f t="shared" si="5"/>
        <v>150.0226346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19.2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</row>
    <row r="89" spans="1:46">
      <c r="A89" t="s">
        <v>131</v>
      </c>
      <c r="D89">
        <f>TWEPL!S89</f>
        <v>1.0935000000000001</v>
      </c>
      <c r="E89">
        <f>GT_NG!S89</f>
        <v>0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23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108</v>
      </c>
      <c r="AB89" s="75">
        <f>-STOA!Q89</f>
        <v>0</v>
      </c>
      <c r="AC89">
        <f t="shared" si="3"/>
        <v>1.2708653999999999</v>
      </c>
      <c r="AD89">
        <f t="shared" si="4"/>
        <v>150.0226346</v>
      </c>
      <c r="AE89">
        <f>'IDT-1'!E89</f>
        <v>0</v>
      </c>
      <c r="AF89" s="24"/>
      <c r="AG89">
        <f t="shared" si="5"/>
        <v>150.0226346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19.2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</row>
    <row r="90" spans="1:46">
      <c r="A90" t="s">
        <v>132</v>
      </c>
      <c r="D90">
        <f>TWEPL!S90</f>
        <v>1.0935000000000001</v>
      </c>
      <c r="E90">
        <f>GT_NG!S90</f>
        <v>0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23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108</v>
      </c>
      <c r="AB90" s="75">
        <f>-STOA!Q90</f>
        <v>0</v>
      </c>
      <c r="AC90">
        <f t="shared" si="3"/>
        <v>1.2305454</v>
      </c>
      <c r="AD90">
        <f t="shared" si="4"/>
        <v>145.2629546</v>
      </c>
      <c r="AE90">
        <f>'IDT-1'!E90</f>
        <v>0</v>
      </c>
      <c r="AF90" s="24"/>
      <c r="AG90">
        <f t="shared" si="5"/>
        <v>145.2629546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14.4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</row>
    <row r="91" spans="1:46">
      <c r="A91" t="s">
        <v>133</v>
      </c>
      <c r="D91">
        <f>TWEPL!S91</f>
        <v>1.0935000000000001</v>
      </c>
      <c r="E91">
        <f>GT_NG!S91</f>
        <v>0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108</v>
      </c>
      <c r="AB91" s="75">
        <f>-STOA!Q91</f>
        <v>0</v>
      </c>
      <c r="AC91">
        <f t="shared" si="3"/>
        <v>1.0759854</v>
      </c>
      <c r="AD91">
        <f t="shared" si="4"/>
        <v>127.01751460000001</v>
      </c>
      <c r="AE91">
        <f>'IDT-1'!E91</f>
        <v>0</v>
      </c>
      <c r="AF91" s="24"/>
      <c r="AG91">
        <f t="shared" si="5"/>
        <v>127.01751460000001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</row>
    <row r="92" spans="1:46">
      <c r="A92" t="s">
        <v>134</v>
      </c>
      <c r="D92">
        <f>TWEPL!S92</f>
        <v>1.0935000000000001</v>
      </c>
      <c r="E92">
        <f>GT_NG!S92</f>
        <v>0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108</v>
      </c>
      <c r="AB92" s="75">
        <f>-STOA!Q92</f>
        <v>0</v>
      </c>
      <c r="AC92">
        <f t="shared" si="3"/>
        <v>1.0759854</v>
      </c>
      <c r="AD92">
        <f t="shared" si="4"/>
        <v>127.01751460000001</v>
      </c>
      <c r="AE92">
        <f>'IDT-1'!E92</f>
        <v>0</v>
      </c>
      <c r="AF92" s="24"/>
      <c r="AG92">
        <f t="shared" si="5"/>
        <v>127.01751460000001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</row>
    <row r="93" spans="1:46">
      <c r="A93" t="s">
        <v>135</v>
      </c>
      <c r="D93">
        <f>TWEPL!S93</f>
        <v>1.0935000000000001</v>
      </c>
      <c r="E93">
        <f>GT_NG!S93</f>
        <v>0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108</v>
      </c>
      <c r="AB93" s="75">
        <f>-STOA!Q93</f>
        <v>0</v>
      </c>
      <c r="AC93">
        <f t="shared" si="3"/>
        <v>1.0759854</v>
      </c>
      <c r="AD93">
        <f t="shared" si="4"/>
        <v>127.01751460000001</v>
      </c>
      <c r="AE93">
        <f>'IDT-1'!E93</f>
        <v>0</v>
      </c>
      <c r="AF93" s="24"/>
      <c r="AG93">
        <f t="shared" si="5"/>
        <v>127.01751460000001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</row>
    <row r="94" spans="1:46">
      <c r="A94" t="s">
        <v>136</v>
      </c>
      <c r="D94">
        <f>TWEPL!S94</f>
        <v>1.0935000000000001</v>
      </c>
      <c r="E94">
        <f>GT_NG!S94</f>
        <v>0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108</v>
      </c>
      <c r="AB94" s="75">
        <f>-STOA!Q94</f>
        <v>0</v>
      </c>
      <c r="AC94">
        <f t="shared" si="3"/>
        <v>1.0759854</v>
      </c>
      <c r="AD94">
        <f t="shared" si="4"/>
        <v>127.01751460000001</v>
      </c>
      <c r="AE94">
        <f>'IDT-1'!E94</f>
        <v>0</v>
      </c>
      <c r="AF94" s="24"/>
      <c r="AG94">
        <f t="shared" si="5"/>
        <v>127.01751460000001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</row>
    <row r="95" spans="1:46">
      <c r="A95" t="s">
        <v>137</v>
      </c>
      <c r="D95">
        <f>TWEPL!S95</f>
        <v>1.0935000000000001</v>
      </c>
      <c r="E95">
        <f>GT_NG!S95</f>
        <v>0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108</v>
      </c>
      <c r="AB95" s="75">
        <f>-STOA!Q95</f>
        <v>0</v>
      </c>
      <c r="AC95">
        <f t="shared" si="3"/>
        <v>1.0759854</v>
      </c>
      <c r="AD95">
        <f t="shared" si="4"/>
        <v>127.01751460000001</v>
      </c>
      <c r="AE95">
        <f>'IDT-1'!E95</f>
        <v>0</v>
      </c>
      <c r="AF95" s="24"/>
      <c r="AG95">
        <f t="shared" si="5"/>
        <v>127.01751460000001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</row>
    <row r="96" spans="1:46">
      <c r="A96" t="s">
        <v>138</v>
      </c>
      <c r="D96">
        <f>TWEPL!S96</f>
        <v>1.0935000000000001</v>
      </c>
      <c r="E96">
        <f>GT_NG!S96</f>
        <v>0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108</v>
      </c>
      <c r="AB96" s="75">
        <f>-STOA!Q96</f>
        <v>0</v>
      </c>
      <c r="AC96">
        <f t="shared" si="3"/>
        <v>1.0759854</v>
      </c>
      <c r="AD96">
        <f t="shared" si="4"/>
        <v>127.01751460000001</v>
      </c>
      <c r="AE96">
        <f>'IDT-1'!E96</f>
        <v>0</v>
      </c>
      <c r="AF96" s="24"/>
      <c r="AG96">
        <f t="shared" si="5"/>
        <v>127.01751460000001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</row>
    <row r="97" spans="1:47">
      <c r="A97" t="s">
        <v>139</v>
      </c>
      <c r="D97">
        <f>TWEPL!S97</f>
        <v>1.0935000000000001</v>
      </c>
      <c r="E97">
        <f>GT_NG!S97</f>
        <v>0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108</v>
      </c>
      <c r="AB97" s="75">
        <f>-STOA!Q97</f>
        <v>0</v>
      </c>
      <c r="AC97">
        <f t="shared" si="3"/>
        <v>1.0759854</v>
      </c>
      <c r="AD97">
        <f t="shared" si="4"/>
        <v>127.01751460000001</v>
      </c>
      <c r="AE97">
        <f>'IDT-1'!E97</f>
        <v>0</v>
      </c>
      <c r="AF97" s="24"/>
      <c r="AG97">
        <f t="shared" si="5"/>
        <v>127.01751460000001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</row>
    <row r="98" spans="1:47">
      <c r="A98" t="s">
        <v>140</v>
      </c>
      <c r="D98">
        <f>TWEPL!S98</f>
        <v>1.0935000000000001</v>
      </c>
      <c r="E98">
        <f>GT_NG!S98</f>
        <v>0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108</v>
      </c>
      <c r="AB98" s="75">
        <f>-STOA!Q98</f>
        <v>0</v>
      </c>
      <c r="AC98">
        <f t="shared" si="3"/>
        <v>1.0759854</v>
      </c>
      <c r="AD98">
        <f t="shared" si="4"/>
        <v>127.01751460000001</v>
      </c>
      <c r="AE98">
        <f>'IDT-1'!E98</f>
        <v>0</v>
      </c>
      <c r="AF98" s="24"/>
      <c r="AG98">
        <f t="shared" si="5"/>
        <v>127.01751460000001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</row>
    <row r="99" spans="1:47">
      <c r="A99" t="s">
        <v>141</v>
      </c>
      <c r="E99">
        <f t="shared" ref="E99:AT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0.49199999999999999</v>
      </c>
      <c r="J99">
        <f t="shared" si="6"/>
        <v>0</v>
      </c>
      <c r="K99">
        <f t="shared" si="6"/>
        <v>1.0584428040398372E-2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2.6682500000000005E-2</v>
      </c>
      <c r="Z99" s="34">
        <f t="shared" si="6"/>
        <v>0</v>
      </c>
      <c r="AA99" s="75">
        <f t="shared" si="6"/>
        <v>2.8979050000000006</v>
      </c>
      <c r="AB99" s="75">
        <f t="shared" si="6"/>
        <v>0</v>
      </c>
      <c r="AC99">
        <f t="shared" si="6"/>
        <v>3.1617810404115383E-2</v>
      </c>
      <c r="AD99">
        <f t="shared" si="6"/>
        <v>3.2985774676362825</v>
      </c>
      <c r="AE99">
        <f t="shared" si="6"/>
        <v>0</v>
      </c>
      <c r="AG99">
        <f t="shared" si="6"/>
        <v>3.2985774676362825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-0.216</v>
      </c>
      <c r="AM99">
        <f t="shared" si="6"/>
        <v>0</v>
      </c>
      <c r="AN99">
        <f t="shared" si="6"/>
        <v>0</v>
      </c>
      <c r="AO99">
        <f t="shared" si="6"/>
        <v>9.3277499999999985E-2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AT101" s="152"/>
      <c r="AU101" s="33"/>
    </row>
    <row r="102" spans="1:47">
      <c r="AT102" s="152"/>
      <c r="AU102" s="33"/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S1:S2"/>
    <mergeCell ref="R1:R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Y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6" ht="15" customHeight="1">
      <c r="A1" s="190">
        <f>Allocation_SG!A1</f>
        <v>45312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353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</v>
      </c>
      <c r="J3">
        <f>Bawana_RLNG!R3</f>
        <v>0</v>
      </c>
      <c r="K3">
        <f>Bawana_Spot!R3</f>
        <v>0.87205779211670631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5.76</v>
      </c>
      <c r="AB3" s="75">
        <f>-STOA!R3</f>
        <v>0</v>
      </c>
      <c r="AC3">
        <f>SUMIF(B3:AB3,"&gt;0")*$AC$2-SUMIF(B3:AB3,"&lt;0")*($AC$2/(1-$AC$2))+SUMIF(AI3:AR3,"&gt;0")*$AC$2-SUMIF(AI3:AR3,"&lt;0")*($AC$2/(1-$AC$2))</f>
        <v>0.19447728545378032</v>
      </c>
      <c r="AD3">
        <f>SUM(B3:AB3,AI3:AT3)-AC3</f>
        <v>22.957580506662929</v>
      </c>
      <c r="AE3">
        <f>'IDT-1'!D3</f>
        <v>0</v>
      </c>
      <c r="AF3" s="24"/>
      <c r="AG3">
        <f>SUM(AD3:AF3)</f>
        <v>22.957580506662929</v>
      </c>
      <c r="AI3" s="34">
        <f>PXIL!L3</f>
        <v>0</v>
      </c>
      <c r="AJ3" s="34">
        <f>PXIL!R3</f>
        <v>0</v>
      </c>
      <c r="AK3" s="34">
        <f>RTM_IEX!L3</f>
        <v>11.52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</row>
    <row r="4" spans="1:46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</v>
      </c>
      <c r="J4">
        <f>Bawana_RLNG!R4</f>
        <v>0</v>
      </c>
      <c r="K4">
        <f>Bawana_Spot!R4</f>
        <v>0.41999999999999993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5.76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0.17455199999999998</v>
      </c>
      <c r="AD4">
        <f t="shared" ref="AD4:AD67" si="1">SUM(B4:AB4,AI4:AT4)-AC4</f>
        <v>20.605448000000003</v>
      </c>
      <c r="AE4">
        <f>'IDT-1'!D4</f>
        <v>0</v>
      </c>
      <c r="AF4" s="24"/>
      <c r="AG4">
        <f t="shared" ref="AG4:AG67" si="2">SUM(AD4:AF4)</f>
        <v>20.605448000000003</v>
      </c>
      <c r="AI4" s="34">
        <f>PXIL!L4</f>
        <v>0</v>
      </c>
      <c r="AJ4" s="34">
        <f>PXIL!R4</f>
        <v>0</v>
      </c>
      <c r="AK4" s="34">
        <f>RTM_IEX!L4</f>
        <v>9.6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</row>
    <row r="5" spans="1:46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</v>
      </c>
      <c r="J5">
        <f>Bawana_RLNG!R5</f>
        <v>0</v>
      </c>
      <c r="K5">
        <f>Bawana_Spot!R5</f>
        <v>0.41999999999999993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5.76</v>
      </c>
      <c r="AB5" s="75">
        <f>-STOA!R5</f>
        <v>0</v>
      </c>
      <c r="AC5">
        <f t="shared" si="0"/>
        <v>0.17455199999999998</v>
      </c>
      <c r="AD5">
        <f t="shared" si="1"/>
        <v>20.605448000000003</v>
      </c>
      <c r="AE5">
        <f>'IDT-1'!D5</f>
        <v>0</v>
      </c>
      <c r="AF5" s="24"/>
      <c r="AG5">
        <f t="shared" si="2"/>
        <v>20.605448000000003</v>
      </c>
      <c r="AI5" s="34">
        <f>PXIL!L5</f>
        <v>0</v>
      </c>
      <c r="AJ5" s="34">
        <f>PXIL!R5</f>
        <v>0</v>
      </c>
      <c r="AK5" s="34">
        <f>RTM_IEX!L5</f>
        <v>9.6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</row>
    <row r="6" spans="1:46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</v>
      </c>
      <c r="J6">
        <f>Bawana_RLNG!R6</f>
        <v>0</v>
      </c>
      <c r="K6">
        <f>Bawana_Spot!R6</f>
        <v>0.41999999999999993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5.76</v>
      </c>
      <c r="AB6" s="75">
        <f>-STOA!R6</f>
        <v>0</v>
      </c>
      <c r="AC6">
        <f t="shared" si="0"/>
        <v>0.166488</v>
      </c>
      <c r="AD6">
        <f t="shared" si="1"/>
        <v>19.653511999999999</v>
      </c>
      <c r="AE6">
        <f>'IDT-1'!D6</f>
        <v>0</v>
      </c>
      <c r="AF6" s="24"/>
      <c r="AG6">
        <f t="shared" si="2"/>
        <v>19.653511999999999</v>
      </c>
      <c r="AI6" s="34">
        <f>PXIL!L6</f>
        <v>0</v>
      </c>
      <c r="AJ6" s="34">
        <f>PXIL!R6</f>
        <v>0</v>
      </c>
      <c r="AK6" s="34">
        <f>RTM_IEX!L6</f>
        <v>8.64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</row>
    <row r="7" spans="1:46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</v>
      </c>
      <c r="J7">
        <f>Bawana_RLNG!R7</f>
        <v>0</v>
      </c>
      <c r="K7">
        <f>Bawana_Spot!R7</f>
        <v>0.41999999999999993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5.76</v>
      </c>
      <c r="AB7" s="75">
        <f>-STOA!R7</f>
        <v>0</v>
      </c>
      <c r="AC7">
        <f t="shared" si="0"/>
        <v>0.166488</v>
      </c>
      <c r="AD7">
        <f t="shared" si="1"/>
        <v>19.653511999999999</v>
      </c>
      <c r="AE7">
        <f>'IDT-1'!D7</f>
        <v>0</v>
      </c>
      <c r="AF7" s="24"/>
      <c r="AG7">
        <f t="shared" si="2"/>
        <v>19.653511999999999</v>
      </c>
      <c r="AI7" s="34">
        <f>PXIL!L7</f>
        <v>0</v>
      </c>
      <c r="AJ7" s="34">
        <f>PXIL!R7</f>
        <v>0</v>
      </c>
      <c r="AK7" s="34">
        <f>RTM_IEX!L7</f>
        <v>8.64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</row>
    <row r="8" spans="1:46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</v>
      </c>
      <c r="J8">
        <f>Bawana_RLNG!R8</f>
        <v>0</v>
      </c>
      <c r="K8">
        <f>Bawana_Spot!R8</f>
        <v>0.41999999999999993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5.76</v>
      </c>
      <c r="AB8" s="75">
        <f>-STOA!R8</f>
        <v>0</v>
      </c>
      <c r="AC8">
        <f t="shared" si="0"/>
        <v>0.166488</v>
      </c>
      <c r="AD8">
        <f t="shared" si="1"/>
        <v>19.653511999999999</v>
      </c>
      <c r="AE8">
        <f>'IDT-1'!D8</f>
        <v>0</v>
      </c>
      <c r="AF8" s="24"/>
      <c r="AG8">
        <f t="shared" si="2"/>
        <v>19.653511999999999</v>
      </c>
      <c r="AI8" s="34">
        <f>PXIL!L8</f>
        <v>0</v>
      </c>
      <c r="AJ8" s="34">
        <f>PXIL!R8</f>
        <v>0</v>
      </c>
      <c r="AK8" s="34">
        <f>RTM_IEX!L8</f>
        <v>8.64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</row>
    <row r="9" spans="1:46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</v>
      </c>
      <c r="J9">
        <f>Bawana_RLNG!R9</f>
        <v>0</v>
      </c>
      <c r="K9">
        <f>Bawana_Spot!R9</f>
        <v>0.41999999999999993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5.76</v>
      </c>
      <c r="AB9" s="75">
        <f>-STOA!R9</f>
        <v>0</v>
      </c>
      <c r="AC9">
        <f t="shared" si="0"/>
        <v>0.166488</v>
      </c>
      <c r="AD9">
        <f t="shared" si="1"/>
        <v>19.653511999999999</v>
      </c>
      <c r="AE9">
        <f>'IDT-1'!D9</f>
        <v>0</v>
      </c>
      <c r="AF9" s="24"/>
      <c r="AG9">
        <f t="shared" si="2"/>
        <v>19.653511999999999</v>
      </c>
      <c r="AI9" s="34">
        <f>PXIL!L9</f>
        <v>0</v>
      </c>
      <c r="AJ9" s="34">
        <f>PXIL!R9</f>
        <v>0</v>
      </c>
      <c r="AK9" s="34">
        <f>RTM_IEX!L9</f>
        <v>8.64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</row>
    <row r="10" spans="1:46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</v>
      </c>
      <c r="J10">
        <f>Bawana_RLNG!R10</f>
        <v>0</v>
      </c>
      <c r="K10">
        <f>Bawana_Spot!R10</f>
        <v>0.41999999999999993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5.76</v>
      </c>
      <c r="AB10" s="75">
        <f>-STOA!R10</f>
        <v>0</v>
      </c>
      <c r="AC10">
        <f t="shared" si="0"/>
        <v>0.15842400000000001</v>
      </c>
      <c r="AD10">
        <f t="shared" si="1"/>
        <v>18.701575999999999</v>
      </c>
      <c r="AE10">
        <f>'IDT-1'!D10</f>
        <v>0</v>
      </c>
      <c r="AF10" s="24"/>
      <c r="AG10">
        <f t="shared" si="2"/>
        <v>18.701575999999999</v>
      </c>
      <c r="AI10" s="34">
        <f>PXIL!L10</f>
        <v>0</v>
      </c>
      <c r="AJ10" s="34">
        <f>PXIL!R10</f>
        <v>0</v>
      </c>
      <c r="AK10" s="34">
        <f>RTM_IEX!L10</f>
        <v>7.68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</row>
    <row r="11" spans="1:46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</v>
      </c>
      <c r="J11">
        <f>Bawana_RLNG!R11</f>
        <v>0</v>
      </c>
      <c r="K11">
        <f>Bawana_Spot!R11</f>
        <v>0.41999999999999993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5.76</v>
      </c>
      <c r="AB11" s="75">
        <f>-STOA!R11</f>
        <v>0</v>
      </c>
      <c r="AC11">
        <f t="shared" si="0"/>
        <v>0.15842400000000001</v>
      </c>
      <c r="AD11">
        <f t="shared" si="1"/>
        <v>18.701575999999999</v>
      </c>
      <c r="AE11">
        <f>'IDT-1'!D11</f>
        <v>0</v>
      </c>
      <c r="AF11" s="24"/>
      <c r="AG11">
        <f t="shared" si="2"/>
        <v>18.701575999999999</v>
      </c>
      <c r="AI11" s="34">
        <f>PXIL!L11</f>
        <v>0</v>
      </c>
      <c r="AJ11" s="34">
        <f>PXIL!R11</f>
        <v>0</v>
      </c>
      <c r="AK11" s="34">
        <f>RTM_IEX!L11</f>
        <v>7.68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</row>
    <row r="12" spans="1:46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</v>
      </c>
      <c r="J12">
        <f>Bawana_RLNG!R12</f>
        <v>0</v>
      </c>
      <c r="K12">
        <f>Bawana_Spot!R12</f>
        <v>0.41999999999999993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5.76</v>
      </c>
      <c r="AB12" s="75">
        <f>-STOA!R12</f>
        <v>0</v>
      </c>
      <c r="AC12">
        <f t="shared" si="0"/>
        <v>0.15842400000000001</v>
      </c>
      <c r="AD12">
        <f t="shared" si="1"/>
        <v>18.701575999999999</v>
      </c>
      <c r="AE12">
        <f>'IDT-1'!D12</f>
        <v>0</v>
      </c>
      <c r="AF12" s="24"/>
      <c r="AG12">
        <f t="shared" si="2"/>
        <v>18.701575999999999</v>
      </c>
      <c r="AI12" s="34">
        <f>PXIL!L12</f>
        <v>0</v>
      </c>
      <c r="AJ12" s="34">
        <f>PXIL!R12</f>
        <v>0</v>
      </c>
      <c r="AK12" s="34">
        <f>RTM_IEX!L12</f>
        <v>7.68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</row>
    <row r="13" spans="1:46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</v>
      </c>
      <c r="J13">
        <f>Bawana_RLNG!R13</f>
        <v>0</v>
      </c>
      <c r="K13">
        <f>Bawana_Spot!R13</f>
        <v>0.41999999999999993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5.76</v>
      </c>
      <c r="AB13" s="75">
        <f>-STOA!R13</f>
        <v>0</v>
      </c>
      <c r="AC13">
        <f t="shared" si="0"/>
        <v>0.15842400000000001</v>
      </c>
      <c r="AD13">
        <f t="shared" si="1"/>
        <v>18.701575999999999</v>
      </c>
      <c r="AE13">
        <f>'IDT-1'!D13</f>
        <v>0</v>
      </c>
      <c r="AF13" s="24"/>
      <c r="AG13">
        <f t="shared" si="2"/>
        <v>18.701575999999999</v>
      </c>
      <c r="AI13" s="34">
        <f>PXIL!L13</f>
        <v>0</v>
      </c>
      <c r="AJ13" s="34">
        <f>PXIL!R13</f>
        <v>0</v>
      </c>
      <c r="AK13" s="34">
        <f>RTM_IEX!L13</f>
        <v>7.68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</row>
    <row r="14" spans="1:46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</v>
      </c>
      <c r="J14">
        <f>Bawana_RLNG!R14</f>
        <v>0</v>
      </c>
      <c r="K14">
        <f>Bawana_Spot!R14</f>
        <v>0.41999999999999993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5.76</v>
      </c>
      <c r="AB14" s="75">
        <f>-STOA!R14</f>
        <v>0</v>
      </c>
      <c r="AC14">
        <f t="shared" si="0"/>
        <v>0.154392</v>
      </c>
      <c r="AD14">
        <f t="shared" si="1"/>
        <v>18.225607999999998</v>
      </c>
      <c r="AE14">
        <f>'IDT-1'!D14</f>
        <v>0</v>
      </c>
      <c r="AF14" s="24"/>
      <c r="AG14">
        <f t="shared" si="2"/>
        <v>18.225607999999998</v>
      </c>
      <c r="AI14" s="34">
        <f>PXIL!L14</f>
        <v>0</v>
      </c>
      <c r="AJ14" s="34">
        <f>PXIL!R14</f>
        <v>0</v>
      </c>
      <c r="AK14" s="34">
        <f>RTM_IEX!L14</f>
        <v>7.2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</row>
    <row r="15" spans="1:46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</v>
      </c>
      <c r="J15">
        <f>Bawana_RLNG!R15</f>
        <v>0</v>
      </c>
      <c r="K15">
        <f>Bawana_Spot!R15</f>
        <v>0.41999999999999993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5.76</v>
      </c>
      <c r="AB15" s="75">
        <f>-STOA!R15</f>
        <v>0</v>
      </c>
      <c r="AC15">
        <f t="shared" si="0"/>
        <v>0.154392</v>
      </c>
      <c r="AD15">
        <f t="shared" si="1"/>
        <v>18.225607999999998</v>
      </c>
      <c r="AE15">
        <f>'IDT-1'!D15</f>
        <v>0</v>
      </c>
      <c r="AF15" s="24"/>
      <c r="AG15">
        <f t="shared" si="2"/>
        <v>18.225607999999998</v>
      </c>
      <c r="AI15" s="34">
        <f>PXIL!L15</f>
        <v>0</v>
      </c>
      <c r="AJ15" s="34">
        <f>PXIL!R15</f>
        <v>0</v>
      </c>
      <c r="AK15" s="34">
        <f>RTM_IEX!L15</f>
        <v>7.2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</row>
    <row r="16" spans="1:46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</v>
      </c>
      <c r="J16">
        <f>Bawana_RLNG!R16</f>
        <v>0</v>
      </c>
      <c r="K16">
        <f>Bawana_Spot!R16</f>
        <v>0.41999999999999993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5.76</v>
      </c>
      <c r="AB16" s="75">
        <f>-STOA!R16</f>
        <v>0</v>
      </c>
      <c r="AC16">
        <f t="shared" si="0"/>
        <v>0.154392</v>
      </c>
      <c r="AD16">
        <f t="shared" si="1"/>
        <v>18.225607999999998</v>
      </c>
      <c r="AE16">
        <f>'IDT-1'!D16</f>
        <v>0</v>
      </c>
      <c r="AF16" s="24"/>
      <c r="AG16">
        <f t="shared" si="2"/>
        <v>18.225607999999998</v>
      </c>
      <c r="AI16" s="34">
        <f>PXIL!L16</f>
        <v>0</v>
      </c>
      <c r="AJ16" s="34">
        <f>PXIL!R16</f>
        <v>0</v>
      </c>
      <c r="AK16" s="34">
        <f>RTM_IEX!L16</f>
        <v>7.2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</row>
    <row r="17" spans="1:46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</v>
      </c>
      <c r="J17">
        <f>Bawana_RLNG!R17</f>
        <v>0</v>
      </c>
      <c r="K17">
        <f>Bawana_Spot!R17</f>
        <v>0.41999999999999993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5.76</v>
      </c>
      <c r="AB17" s="75">
        <f>-STOA!R17</f>
        <v>0</v>
      </c>
      <c r="AC17">
        <f t="shared" si="0"/>
        <v>0.154392</v>
      </c>
      <c r="AD17">
        <f t="shared" si="1"/>
        <v>18.225607999999998</v>
      </c>
      <c r="AE17">
        <f>'IDT-1'!D17</f>
        <v>0</v>
      </c>
      <c r="AF17" s="24"/>
      <c r="AG17">
        <f t="shared" si="2"/>
        <v>18.225607999999998</v>
      </c>
      <c r="AI17" s="34">
        <f>PXIL!L17</f>
        <v>0</v>
      </c>
      <c r="AJ17" s="34">
        <f>PXIL!R17</f>
        <v>0</v>
      </c>
      <c r="AK17" s="34">
        <f>RTM_IEX!L17</f>
        <v>7.2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</row>
    <row r="18" spans="1:46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</v>
      </c>
      <c r="J18">
        <f>Bawana_RLNG!R18</f>
        <v>0</v>
      </c>
      <c r="K18">
        <f>Bawana_Spot!R18</f>
        <v>0.41999999999999993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5.76</v>
      </c>
      <c r="AB18" s="75">
        <f>-STOA!R18</f>
        <v>0</v>
      </c>
      <c r="AC18">
        <f t="shared" si="0"/>
        <v>0.154392</v>
      </c>
      <c r="AD18">
        <f t="shared" si="1"/>
        <v>18.225607999999998</v>
      </c>
      <c r="AE18">
        <f>'IDT-1'!D18</f>
        <v>0</v>
      </c>
      <c r="AF18" s="24"/>
      <c r="AG18">
        <f t="shared" si="2"/>
        <v>18.225607999999998</v>
      </c>
      <c r="AI18" s="34">
        <f>PXIL!L18</f>
        <v>0</v>
      </c>
      <c r="AJ18" s="34">
        <f>PXIL!R18</f>
        <v>0</v>
      </c>
      <c r="AK18" s="34">
        <f>RTM_IEX!L18</f>
        <v>7.2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</row>
    <row r="19" spans="1:46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</v>
      </c>
      <c r="J19">
        <f>Bawana_RLNG!R19</f>
        <v>0</v>
      </c>
      <c r="K19">
        <f>Bawana_Spot!R19</f>
        <v>0.41999999999999993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5.76</v>
      </c>
      <c r="AB19" s="75">
        <f>-STOA!R19</f>
        <v>0</v>
      </c>
      <c r="AC19">
        <f t="shared" si="0"/>
        <v>0.154392</v>
      </c>
      <c r="AD19">
        <f t="shared" si="1"/>
        <v>18.225607999999998</v>
      </c>
      <c r="AE19">
        <f>'IDT-1'!D19</f>
        <v>0</v>
      </c>
      <c r="AF19" s="24"/>
      <c r="AG19">
        <f t="shared" si="2"/>
        <v>18.225607999999998</v>
      </c>
      <c r="AI19" s="34">
        <f>PXIL!L19</f>
        <v>0</v>
      </c>
      <c r="AJ19" s="34">
        <f>PXIL!R19</f>
        <v>0</v>
      </c>
      <c r="AK19" s="34">
        <f>RTM_IEX!L19</f>
        <v>7.2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</row>
    <row r="20" spans="1:46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</v>
      </c>
      <c r="J20">
        <f>Bawana_RLNG!R20</f>
        <v>0</v>
      </c>
      <c r="K20">
        <f>Bawana_Spot!R20</f>
        <v>0.41999999999999993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5.76</v>
      </c>
      <c r="AB20" s="75">
        <f>-STOA!R20</f>
        <v>0</v>
      </c>
      <c r="AC20">
        <f t="shared" si="0"/>
        <v>0.16086</v>
      </c>
      <c r="AD20">
        <f t="shared" si="1"/>
        <v>18.989139999999999</v>
      </c>
      <c r="AE20">
        <f>'IDT-1'!D20</f>
        <v>0</v>
      </c>
      <c r="AF20" s="24"/>
      <c r="AG20">
        <f t="shared" si="2"/>
        <v>18.989139999999999</v>
      </c>
      <c r="AI20" s="34">
        <f>PXIL!L20</f>
        <v>0</v>
      </c>
      <c r="AJ20" s="34">
        <f>PXIL!R20</f>
        <v>0</v>
      </c>
      <c r="AK20" s="34">
        <f>RTM_IEX!L20</f>
        <v>7.97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</row>
    <row r="21" spans="1:46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</v>
      </c>
      <c r="J21">
        <f>Bawana_RLNG!R21</f>
        <v>0</v>
      </c>
      <c r="K21">
        <f>Bawana_Spot!R21</f>
        <v>0.41999999999999993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5.76</v>
      </c>
      <c r="AB21" s="75">
        <f>-STOA!R21</f>
        <v>0</v>
      </c>
      <c r="AC21">
        <f t="shared" si="0"/>
        <v>0.166488</v>
      </c>
      <c r="AD21">
        <f t="shared" si="1"/>
        <v>19.653511999999999</v>
      </c>
      <c r="AE21">
        <f>'IDT-1'!D21</f>
        <v>0</v>
      </c>
      <c r="AF21" s="24"/>
      <c r="AG21">
        <f t="shared" si="2"/>
        <v>19.653511999999999</v>
      </c>
      <c r="AI21" s="34">
        <f>PXIL!L21</f>
        <v>0</v>
      </c>
      <c r="AJ21" s="34">
        <f>PXIL!R21</f>
        <v>0</v>
      </c>
      <c r="AK21" s="34">
        <f>RTM_IEX!L21</f>
        <v>8.64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</row>
    <row r="22" spans="1:46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</v>
      </c>
      <c r="J22">
        <f>Bawana_RLNG!R22</f>
        <v>0</v>
      </c>
      <c r="K22">
        <f>Bawana_Spot!R22</f>
        <v>0.41999999999999993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5.76</v>
      </c>
      <c r="AB22" s="75">
        <f>-STOA!R22</f>
        <v>0</v>
      </c>
      <c r="AC22">
        <f t="shared" si="0"/>
        <v>0.172956</v>
      </c>
      <c r="AD22">
        <f t="shared" si="1"/>
        <v>20.417044000000001</v>
      </c>
      <c r="AE22">
        <f>'IDT-1'!D22</f>
        <v>0</v>
      </c>
      <c r="AF22" s="24"/>
      <c r="AG22">
        <f t="shared" si="2"/>
        <v>20.417044000000001</v>
      </c>
      <c r="AI22" s="34">
        <f>PXIL!L22</f>
        <v>0</v>
      </c>
      <c r="AJ22" s="34">
        <f>PXIL!R22</f>
        <v>0</v>
      </c>
      <c r="AK22" s="34">
        <f>RTM_IEX!L22</f>
        <v>9.41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</row>
    <row r="23" spans="1:46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</v>
      </c>
      <c r="J23">
        <f>Bawana_RLNG!R23</f>
        <v>0</v>
      </c>
      <c r="K23">
        <f>Bawana_Spot!R23</f>
        <v>0.41999999999999993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5.76</v>
      </c>
      <c r="AB23" s="75">
        <f>-STOA!R23</f>
        <v>0</v>
      </c>
      <c r="AC23">
        <f t="shared" si="0"/>
        <v>0.18101999999999999</v>
      </c>
      <c r="AD23">
        <f t="shared" si="1"/>
        <v>21.368979999999997</v>
      </c>
      <c r="AE23">
        <f>'IDT-1'!D23</f>
        <v>0</v>
      </c>
      <c r="AF23" s="24"/>
      <c r="AG23">
        <f t="shared" si="2"/>
        <v>21.368979999999997</v>
      </c>
      <c r="AI23" s="34">
        <f>PXIL!L23</f>
        <v>0</v>
      </c>
      <c r="AJ23" s="34">
        <f>PXIL!R23</f>
        <v>0</v>
      </c>
      <c r="AK23" s="34">
        <f>RTM_IEX!L23</f>
        <v>10.37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</row>
    <row r="24" spans="1:46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</v>
      </c>
      <c r="J24">
        <f>Bawana_RLNG!R24</f>
        <v>0</v>
      </c>
      <c r="K24">
        <f>Bawana_Spot!R24</f>
        <v>0.41999999999999993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5.76</v>
      </c>
      <c r="AB24" s="75">
        <f>-STOA!R24</f>
        <v>0</v>
      </c>
      <c r="AC24">
        <f t="shared" si="0"/>
        <v>0.18908399999999997</v>
      </c>
      <c r="AD24">
        <f t="shared" si="1"/>
        <v>22.320915999999997</v>
      </c>
      <c r="AE24">
        <f>'IDT-1'!D24</f>
        <v>0</v>
      </c>
      <c r="AF24" s="24"/>
      <c r="AG24">
        <f t="shared" si="2"/>
        <v>22.320915999999997</v>
      </c>
      <c r="AI24" s="34">
        <f>PXIL!L24</f>
        <v>0</v>
      </c>
      <c r="AJ24" s="34">
        <f>PXIL!R24</f>
        <v>0</v>
      </c>
      <c r="AK24" s="34">
        <f>RTM_IEX!L24</f>
        <v>11.33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</row>
    <row r="25" spans="1:46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</v>
      </c>
      <c r="J25">
        <f>Bawana_RLNG!R25</f>
        <v>0</v>
      </c>
      <c r="K25">
        <f>Bawana_Spot!R25</f>
        <v>0.41999999999999993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5.76</v>
      </c>
      <c r="AB25" s="75">
        <f>-STOA!R25</f>
        <v>0</v>
      </c>
      <c r="AC25">
        <f t="shared" si="0"/>
        <v>0.19874399999999998</v>
      </c>
      <c r="AD25">
        <f t="shared" si="1"/>
        <v>23.461255999999999</v>
      </c>
      <c r="AE25">
        <f>'IDT-1'!D25</f>
        <v>0</v>
      </c>
      <c r="AF25" s="24"/>
      <c r="AG25">
        <f t="shared" si="2"/>
        <v>23.461255999999999</v>
      </c>
      <c r="AI25" s="34">
        <f>PXIL!L25</f>
        <v>0</v>
      </c>
      <c r="AJ25" s="34">
        <f>PXIL!R25</f>
        <v>0</v>
      </c>
      <c r="AK25" s="34">
        <f>RTM_IEX!L25</f>
        <v>12.48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</row>
    <row r="26" spans="1:46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</v>
      </c>
      <c r="J26">
        <f>Bawana_RLNG!R26</f>
        <v>0</v>
      </c>
      <c r="K26">
        <f>Bawana_Spot!R26</f>
        <v>0.41999999999999993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5.76</v>
      </c>
      <c r="AB26" s="75">
        <f>-STOA!R26</f>
        <v>0</v>
      </c>
      <c r="AC26">
        <f t="shared" si="0"/>
        <v>0.20680799999999999</v>
      </c>
      <c r="AD26">
        <f t="shared" si="1"/>
        <v>24.413191999999999</v>
      </c>
      <c r="AE26">
        <f>'IDT-1'!D26</f>
        <v>0</v>
      </c>
      <c r="AF26" s="24"/>
      <c r="AG26">
        <f t="shared" si="2"/>
        <v>24.413191999999999</v>
      </c>
      <c r="AI26" s="34">
        <f>PXIL!L26</f>
        <v>0</v>
      </c>
      <c r="AJ26" s="34">
        <f>PXIL!R26</f>
        <v>0</v>
      </c>
      <c r="AK26" s="34">
        <f>RTM_IEX!L26</f>
        <v>13.44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</row>
    <row r="27" spans="1:46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5.76</v>
      </c>
      <c r="AB27" s="75">
        <f>-STOA!R27</f>
        <v>0</v>
      </c>
      <c r="AC27">
        <f t="shared" si="0"/>
        <v>0.21940799999999999</v>
      </c>
      <c r="AD27">
        <f t="shared" si="1"/>
        <v>25.900591999999996</v>
      </c>
      <c r="AE27">
        <f>'IDT-1'!D27</f>
        <v>0</v>
      </c>
      <c r="AF27" s="24"/>
      <c r="AG27">
        <f t="shared" si="2"/>
        <v>25.900591999999996</v>
      </c>
      <c r="AI27" s="34">
        <f>PXIL!L27</f>
        <v>0</v>
      </c>
      <c r="AJ27" s="34">
        <f>PXIL!R27</f>
        <v>0</v>
      </c>
      <c r="AK27" s="34">
        <f>RTM_IEX!L27</f>
        <v>15.36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</row>
    <row r="28" spans="1:46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5.76</v>
      </c>
      <c r="AB28" s="75">
        <f>-STOA!R28</f>
        <v>0</v>
      </c>
      <c r="AC28">
        <f t="shared" si="0"/>
        <v>0.22747199999999998</v>
      </c>
      <c r="AD28">
        <f t="shared" si="1"/>
        <v>26.852528</v>
      </c>
      <c r="AE28">
        <f>'IDT-1'!D28</f>
        <v>0</v>
      </c>
      <c r="AF28" s="24"/>
      <c r="AG28">
        <f t="shared" si="2"/>
        <v>26.852528</v>
      </c>
      <c r="AI28" s="34">
        <f>PXIL!L28</f>
        <v>0</v>
      </c>
      <c r="AJ28" s="34">
        <f>PXIL!R28</f>
        <v>0</v>
      </c>
      <c r="AK28" s="34">
        <f>RTM_IEX!L28</f>
        <v>16.32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</row>
    <row r="29" spans="1:46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5.76</v>
      </c>
      <c r="AB29" s="75">
        <f>-STOA!R29</f>
        <v>0</v>
      </c>
      <c r="AC29">
        <f t="shared" si="0"/>
        <v>0.235536</v>
      </c>
      <c r="AD29">
        <f t="shared" si="1"/>
        <v>27.804463999999999</v>
      </c>
      <c r="AE29">
        <f>'IDT-1'!D29</f>
        <v>0</v>
      </c>
      <c r="AF29" s="24"/>
      <c r="AG29">
        <f t="shared" si="2"/>
        <v>27.804463999999999</v>
      </c>
      <c r="AI29" s="34">
        <f>PXIL!L29</f>
        <v>0</v>
      </c>
      <c r="AJ29" s="34">
        <f>PXIL!R29</f>
        <v>0</v>
      </c>
      <c r="AK29" s="34">
        <f>RTM_IEX!L29</f>
        <v>17.28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</row>
    <row r="30" spans="1:46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5.76</v>
      </c>
      <c r="AB30" s="75">
        <f>-STOA!R30</f>
        <v>0</v>
      </c>
      <c r="AC30">
        <f t="shared" si="0"/>
        <v>0.21587999999999999</v>
      </c>
      <c r="AD30">
        <f t="shared" si="1"/>
        <v>25.484120000000001</v>
      </c>
      <c r="AE30">
        <f>'IDT-1'!D30</f>
        <v>0</v>
      </c>
      <c r="AF30" s="24"/>
      <c r="AG30">
        <f t="shared" si="2"/>
        <v>25.484120000000001</v>
      </c>
      <c r="AI30" s="34">
        <f>PXIL!L30</f>
        <v>0</v>
      </c>
      <c r="AJ30" s="34">
        <f>PXIL!R30</f>
        <v>0</v>
      </c>
      <c r="AK30" s="34">
        <f>RTM_IEX!L30</f>
        <v>14.94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</row>
    <row r="31" spans="1:46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5.76</v>
      </c>
      <c r="AB31" s="75">
        <f>-STOA!R31</f>
        <v>0</v>
      </c>
      <c r="AC31">
        <f t="shared" si="0"/>
        <v>0.13406399999999999</v>
      </c>
      <c r="AD31">
        <f t="shared" si="1"/>
        <v>15.825936</v>
      </c>
      <c r="AE31">
        <f>'IDT-1'!D31</f>
        <v>0</v>
      </c>
      <c r="AF31" s="24"/>
      <c r="AG31">
        <f t="shared" si="2"/>
        <v>15.825936</v>
      </c>
      <c r="AI31" s="34">
        <f>PXIL!L31</f>
        <v>0</v>
      </c>
      <c r="AJ31" s="34">
        <f>PXIL!R31</f>
        <v>0</v>
      </c>
      <c r="AK31" s="34">
        <f>RTM_IEX!L31</f>
        <v>5.2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</row>
    <row r="32" spans="1:46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5.92</v>
      </c>
      <c r="AB32" s="75">
        <f>-STOA!R32</f>
        <v>0</v>
      </c>
      <c r="AC32">
        <f t="shared" si="0"/>
        <v>0.13397999999999999</v>
      </c>
      <c r="AD32">
        <f t="shared" si="1"/>
        <v>15.81602</v>
      </c>
      <c r="AE32">
        <f>'IDT-1'!D32</f>
        <v>0</v>
      </c>
      <c r="AF32" s="24"/>
      <c r="AG32">
        <f t="shared" si="2"/>
        <v>15.81602</v>
      </c>
      <c r="AI32" s="34">
        <f>PXIL!L32</f>
        <v>0</v>
      </c>
      <c r="AJ32" s="34">
        <f>PXIL!R32</f>
        <v>0</v>
      </c>
      <c r="AK32" s="34">
        <f>RTM_IEX!L32</f>
        <v>5.03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</row>
    <row r="33" spans="1:46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6.44</v>
      </c>
      <c r="Z33" s="34">
        <f>IEX!R33</f>
        <v>0</v>
      </c>
      <c r="AA33" s="75">
        <f>STOA!L33</f>
        <v>6.16</v>
      </c>
      <c r="AB33" s="75">
        <f>-STOA!R33</f>
        <v>0</v>
      </c>
      <c r="AC33">
        <f t="shared" si="0"/>
        <v>0.20235599999999998</v>
      </c>
      <c r="AD33">
        <f t="shared" si="1"/>
        <v>23.887644000000002</v>
      </c>
      <c r="AE33">
        <f>'IDT-1'!D33</f>
        <v>0</v>
      </c>
      <c r="AF33" s="24"/>
      <c r="AG33">
        <f t="shared" si="2"/>
        <v>23.887644000000002</v>
      </c>
      <c r="AI33" s="34">
        <f>PXIL!L33</f>
        <v>0</v>
      </c>
      <c r="AJ33" s="34">
        <f>PXIL!R33</f>
        <v>0</v>
      </c>
      <c r="AK33" s="34">
        <f>RTM_IEX!L33</f>
        <v>1.9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4.59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</row>
    <row r="34" spans="1:46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6</v>
      </c>
      <c r="Z34" s="34">
        <f>IEX!R34</f>
        <v>0</v>
      </c>
      <c r="AA34" s="75">
        <f>STOA!L34</f>
        <v>6.47</v>
      </c>
      <c r="AB34" s="75">
        <f>-STOA!R34</f>
        <v>0</v>
      </c>
      <c r="AC34">
        <f t="shared" si="0"/>
        <v>0.20857199999999998</v>
      </c>
      <c r="AD34">
        <f t="shared" si="1"/>
        <v>24.621427999999998</v>
      </c>
      <c r="AE34">
        <f>'IDT-1'!D34</f>
        <v>0</v>
      </c>
      <c r="AF34" s="24"/>
      <c r="AG34">
        <f t="shared" si="2"/>
        <v>24.621427999999998</v>
      </c>
      <c r="AI34" s="34">
        <f>PXIL!L34</f>
        <v>0</v>
      </c>
      <c r="AJ34" s="34">
        <f>PXIL!R34</f>
        <v>0</v>
      </c>
      <c r="AK34" s="34">
        <f>RTM_IEX!L34</f>
        <v>1.96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5.4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</row>
    <row r="35" spans="1:46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4.3600000000000003</v>
      </c>
      <c r="Z35" s="34">
        <f>IEX!R35</f>
        <v>0</v>
      </c>
      <c r="AA35" s="75">
        <f>STOA!L35</f>
        <v>6.8599999999999994</v>
      </c>
      <c r="AB35" s="75">
        <f>-STOA!R35</f>
        <v>0</v>
      </c>
      <c r="AC35">
        <f t="shared" si="0"/>
        <v>0.21352799999999997</v>
      </c>
      <c r="AD35">
        <f t="shared" si="1"/>
        <v>25.206471999999998</v>
      </c>
      <c r="AE35">
        <f>'IDT-1'!D35</f>
        <v>0</v>
      </c>
      <c r="AF35" s="24"/>
      <c r="AG35">
        <f t="shared" si="2"/>
        <v>25.206471999999998</v>
      </c>
      <c r="AI35" s="34">
        <f>PXIL!L35</f>
        <v>0</v>
      </c>
      <c r="AJ35" s="34">
        <f>PXIL!R35</f>
        <v>0</v>
      </c>
      <c r="AK35" s="34">
        <f>RTM_IEX!L35</f>
        <v>2.38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6.82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</row>
    <row r="36" spans="1:46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3.41</v>
      </c>
      <c r="Z36" s="34">
        <f>IEX!R36</f>
        <v>0</v>
      </c>
      <c r="AA36" s="75">
        <f>STOA!L36</f>
        <v>7.29</v>
      </c>
      <c r="AB36" s="75">
        <f>-STOA!R36</f>
        <v>0</v>
      </c>
      <c r="AC36">
        <f t="shared" si="0"/>
        <v>0.21890399999999999</v>
      </c>
      <c r="AD36">
        <f t="shared" si="1"/>
        <v>25.841096</v>
      </c>
      <c r="AE36">
        <f>'IDT-1'!D36</f>
        <v>0</v>
      </c>
      <c r="AF36" s="24"/>
      <c r="AG36">
        <f t="shared" si="2"/>
        <v>25.841096</v>
      </c>
      <c r="AI36" s="34">
        <f>PXIL!L36</f>
        <v>0</v>
      </c>
      <c r="AJ36" s="34">
        <f>PXIL!R36</f>
        <v>0</v>
      </c>
      <c r="AK36" s="34">
        <f>RTM_IEX!L36</f>
        <v>2.34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8.02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</row>
    <row r="37" spans="1:46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3.16</v>
      </c>
      <c r="Z37" s="34">
        <f>IEX!R37</f>
        <v>0</v>
      </c>
      <c r="AA37" s="75">
        <f>STOA!L37</f>
        <v>7.74</v>
      </c>
      <c r="AB37" s="75">
        <f>-STOA!R37</f>
        <v>0</v>
      </c>
      <c r="AC37">
        <f t="shared" si="0"/>
        <v>0.23704799999999998</v>
      </c>
      <c r="AD37">
        <f t="shared" si="1"/>
        <v>27.982951999999997</v>
      </c>
      <c r="AE37">
        <f>'IDT-1'!D37</f>
        <v>0</v>
      </c>
      <c r="AF37" s="24"/>
      <c r="AG37">
        <f t="shared" si="2"/>
        <v>27.982951999999997</v>
      </c>
      <c r="AI37" s="34">
        <f>PXIL!L37</f>
        <v>0</v>
      </c>
      <c r="AJ37" s="34">
        <f>PXIL!R37</f>
        <v>0</v>
      </c>
      <c r="AK37" s="34">
        <f>RTM_IEX!L37</f>
        <v>2.92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9.4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</row>
    <row r="38" spans="1:46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3.03</v>
      </c>
      <c r="Z38" s="34">
        <f>IEX!R38</f>
        <v>0</v>
      </c>
      <c r="AA38" s="75">
        <f>STOA!L38</f>
        <v>8.1999999999999993</v>
      </c>
      <c r="AB38" s="75">
        <f>-STOA!R38</f>
        <v>0</v>
      </c>
      <c r="AC38">
        <f t="shared" si="0"/>
        <v>0.25225199999999992</v>
      </c>
      <c r="AD38">
        <f t="shared" si="1"/>
        <v>29.777747999999995</v>
      </c>
      <c r="AE38">
        <f>'IDT-1'!D38</f>
        <v>0</v>
      </c>
      <c r="AF38" s="24"/>
      <c r="AG38">
        <f t="shared" si="2"/>
        <v>29.777747999999995</v>
      </c>
      <c r="AI38" s="34">
        <f>PXIL!L38</f>
        <v>0</v>
      </c>
      <c r="AJ38" s="34">
        <f>PXIL!R38</f>
        <v>0</v>
      </c>
      <c r="AK38" s="34">
        <f>RTM_IEX!L38</f>
        <v>2.54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11.26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</row>
    <row r="39" spans="1:46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2.89</v>
      </c>
      <c r="Z39" s="34">
        <f>IEX!R39</f>
        <v>0</v>
      </c>
      <c r="AA39" s="75">
        <f>STOA!L39</f>
        <v>8.67</v>
      </c>
      <c r="AB39" s="75">
        <f>-STOA!R39</f>
        <v>0</v>
      </c>
      <c r="AC39">
        <f t="shared" si="0"/>
        <v>0.26585999999999999</v>
      </c>
      <c r="AD39">
        <f t="shared" si="1"/>
        <v>31.384140000000006</v>
      </c>
      <c r="AE39">
        <f>'IDT-1'!D39</f>
        <v>0</v>
      </c>
      <c r="AF39" s="24"/>
      <c r="AG39">
        <f t="shared" si="2"/>
        <v>31.384140000000006</v>
      </c>
      <c r="AI39" s="34">
        <f>PXIL!L39</f>
        <v>0</v>
      </c>
      <c r="AJ39" s="34">
        <f>PXIL!R39</f>
        <v>0</v>
      </c>
      <c r="AK39" s="34">
        <f>RTM_IEX!L39</f>
        <v>2.0299999999999998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13.06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</row>
    <row r="40" spans="1:46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2.64</v>
      </c>
      <c r="Z40" s="34">
        <f>IEX!R40</f>
        <v>0</v>
      </c>
      <c r="AA40" s="75">
        <f>STOA!L40</f>
        <v>9.11</v>
      </c>
      <c r="AB40" s="75">
        <f>-STOA!R40</f>
        <v>0</v>
      </c>
      <c r="AC40">
        <f t="shared" si="0"/>
        <v>0.28257599999999999</v>
      </c>
      <c r="AD40">
        <f t="shared" si="1"/>
        <v>33.357424000000002</v>
      </c>
      <c r="AE40">
        <f>'IDT-1'!D40</f>
        <v>0</v>
      </c>
      <c r="AF40" s="24"/>
      <c r="AG40">
        <f t="shared" si="2"/>
        <v>33.357424000000002</v>
      </c>
      <c r="AI40" s="34">
        <f>PXIL!L40</f>
        <v>0</v>
      </c>
      <c r="AJ40" s="34">
        <f>PXIL!R40</f>
        <v>0</v>
      </c>
      <c r="AK40" s="34">
        <f>RTM_IEX!L40</f>
        <v>1.6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15.29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</row>
    <row r="41" spans="1:46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2.66</v>
      </c>
      <c r="Z41" s="34">
        <f>IEX!R41</f>
        <v>0</v>
      </c>
      <c r="AA41" s="75">
        <f>STOA!L41</f>
        <v>9.5599999999999987</v>
      </c>
      <c r="AB41" s="75">
        <f>-STOA!R41</f>
        <v>0</v>
      </c>
      <c r="AC41">
        <f t="shared" si="0"/>
        <v>0.31567199999999995</v>
      </c>
      <c r="AD41">
        <f t="shared" si="1"/>
        <v>37.264327999999999</v>
      </c>
      <c r="AE41">
        <f>'IDT-1'!D41</f>
        <v>0</v>
      </c>
      <c r="AF41" s="24"/>
      <c r="AG41">
        <f t="shared" si="2"/>
        <v>37.264327999999999</v>
      </c>
      <c r="AI41" s="34">
        <f>PXIL!L41</f>
        <v>0</v>
      </c>
      <c r="AJ41" s="34">
        <f>PXIL!R41</f>
        <v>0</v>
      </c>
      <c r="AK41" s="34">
        <f>RTM_IEX!L41</f>
        <v>1.51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18.850000000000001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</row>
    <row r="42" spans="1:46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1.96</v>
      </c>
      <c r="Z42" s="34">
        <f>IEX!R42</f>
        <v>0</v>
      </c>
      <c r="AA42" s="75">
        <f>STOA!L42</f>
        <v>9.99</v>
      </c>
      <c r="AB42" s="75">
        <f>-STOA!R42</f>
        <v>0</v>
      </c>
      <c r="AC42">
        <f t="shared" si="0"/>
        <v>0.33431999999999995</v>
      </c>
      <c r="AD42">
        <f t="shared" si="1"/>
        <v>39.465679999999999</v>
      </c>
      <c r="AE42">
        <f>'IDT-1'!D42</f>
        <v>0</v>
      </c>
      <c r="AF42" s="24"/>
      <c r="AG42">
        <f t="shared" si="2"/>
        <v>39.465679999999999</v>
      </c>
      <c r="AI42" s="34">
        <f>PXIL!L42</f>
        <v>0</v>
      </c>
      <c r="AJ42" s="34">
        <f>PXIL!R42</f>
        <v>0</v>
      </c>
      <c r="AK42" s="34">
        <f>RTM_IEX!L42</f>
        <v>1.1100000000000001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21.74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</row>
    <row r="43" spans="1:46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10.43</v>
      </c>
      <c r="AB43" s="75">
        <f>-STOA!R43</f>
        <v>0</v>
      </c>
      <c r="AC43">
        <f t="shared" si="0"/>
        <v>0.18723599999999999</v>
      </c>
      <c r="AD43">
        <f t="shared" si="1"/>
        <v>22.102764000000001</v>
      </c>
      <c r="AE43">
        <f>'IDT-1'!D43</f>
        <v>0</v>
      </c>
      <c r="AF43" s="24"/>
      <c r="AG43">
        <f t="shared" si="2"/>
        <v>22.102764000000001</v>
      </c>
      <c r="AI43" s="34">
        <f>PXIL!L43</f>
        <v>0</v>
      </c>
      <c r="AJ43" s="34">
        <f>PXIL!R43</f>
        <v>0</v>
      </c>
      <c r="AK43" s="34">
        <f>RTM_IEX!L43</f>
        <v>6.86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</row>
    <row r="44" spans="1:46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10.809999999999999</v>
      </c>
      <c r="AB44" s="75">
        <f>-STOA!R44</f>
        <v>0</v>
      </c>
      <c r="AC44">
        <f t="shared" si="0"/>
        <v>0.19529999999999997</v>
      </c>
      <c r="AD44">
        <f t="shared" si="1"/>
        <v>23.0547</v>
      </c>
      <c r="AE44">
        <f>'IDT-1'!D44</f>
        <v>0</v>
      </c>
      <c r="AF44" s="24"/>
      <c r="AG44">
        <f t="shared" si="2"/>
        <v>23.0547</v>
      </c>
      <c r="AI44" s="34">
        <f>PXIL!L44</f>
        <v>0</v>
      </c>
      <c r="AJ44" s="34">
        <f>PXIL!R44</f>
        <v>0</v>
      </c>
      <c r="AK44" s="34">
        <f>RTM_IEX!L44</f>
        <v>7.44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</row>
    <row r="45" spans="1:46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11.149999999999999</v>
      </c>
      <c r="AB45" s="75">
        <f>-STOA!R45</f>
        <v>0</v>
      </c>
      <c r="AC45">
        <f t="shared" si="0"/>
        <v>0.24788399999999997</v>
      </c>
      <c r="AD45">
        <f t="shared" si="1"/>
        <v>29.262115999999999</v>
      </c>
      <c r="AE45">
        <f>'IDT-1'!D45</f>
        <v>0</v>
      </c>
      <c r="AF45" s="24"/>
      <c r="AG45">
        <f t="shared" si="2"/>
        <v>29.262115999999999</v>
      </c>
      <c r="AI45" s="34">
        <f>PXIL!L45</f>
        <v>0</v>
      </c>
      <c r="AJ45" s="34">
        <f>PXIL!R45</f>
        <v>0</v>
      </c>
      <c r="AK45" s="34">
        <f>RTM_IEX!L45</f>
        <v>13.36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</row>
    <row r="46" spans="1:46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11.469999999999999</v>
      </c>
      <c r="AB46" s="75">
        <f>-STOA!R46</f>
        <v>0</v>
      </c>
      <c r="AC46">
        <f t="shared" si="0"/>
        <v>0.26417999999999997</v>
      </c>
      <c r="AD46">
        <f t="shared" si="1"/>
        <v>31.18582</v>
      </c>
      <c r="AE46">
        <f>'IDT-1'!D46</f>
        <v>0</v>
      </c>
      <c r="AF46" s="24"/>
      <c r="AG46">
        <f t="shared" si="2"/>
        <v>31.18582</v>
      </c>
      <c r="AI46" s="34">
        <f>PXIL!L46</f>
        <v>0</v>
      </c>
      <c r="AJ46" s="34">
        <f>PXIL!R46</f>
        <v>0</v>
      </c>
      <c r="AK46" s="34">
        <f>RTM_IEX!L46</f>
        <v>14.98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</row>
    <row r="47" spans="1:46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11.57</v>
      </c>
      <c r="AB47" s="75">
        <f>-STOA!R47</f>
        <v>0</v>
      </c>
      <c r="AC47">
        <f t="shared" si="0"/>
        <v>0.31239600000000001</v>
      </c>
      <c r="AD47">
        <f t="shared" si="1"/>
        <v>36.877603999999998</v>
      </c>
      <c r="AE47">
        <f>'IDT-1'!D47</f>
        <v>0</v>
      </c>
      <c r="AF47" s="24"/>
      <c r="AG47">
        <f t="shared" si="2"/>
        <v>36.877603999999998</v>
      </c>
      <c r="AI47" s="34">
        <f>PXIL!L47</f>
        <v>0</v>
      </c>
      <c r="AJ47" s="34">
        <f>PXIL!R47</f>
        <v>0</v>
      </c>
      <c r="AK47" s="34">
        <f>RTM_IEX!L47</f>
        <v>20.62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</row>
    <row r="48" spans="1:46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11.86</v>
      </c>
      <c r="AB48" s="75">
        <f>-STOA!R48</f>
        <v>0</v>
      </c>
      <c r="AC48">
        <f t="shared" si="0"/>
        <v>0.31903199999999998</v>
      </c>
      <c r="AD48">
        <f t="shared" si="1"/>
        <v>37.660968000000004</v>
      </c>
      <c r="AE48">
        <f>'IDT-1'!D48</f>
        <v>0</v>
      </c>
      <c r="AF48" s="24"/>
      <c r="AG48">
        <f t="shared" si="2"/>
        <v>37.660968000000004</v>
      </c>
      <c r="AI48" s="34">
        <f>PXIL!L48</f>
        <v>0</v>
      </c>
      <c r="AJ48" s="34">
        <f>PXIL!R48</f>
        <v>0</v>
      </c>
      <c r="AK48" s="34">
        <f>RTM_IEX!L48</f>
        <v>21.12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</row>
    <row r="49" spans="1:46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11.899999999999999</v>
      </c>
      <c r="AB49" s="75">
        <f>-STOA!R49</f>
        <v>0</v>
      </c>
      <c r="AC49">
        <f t="shared" si="0"/>
        <v>0.34355999999999998</v>
      </c>
      <c r="AD49">
        <f t="shared" si="1"/>
        <v>40.556440000000002</v>
      </c>
      <c r="AE49">
        <f>'IDT-1'!D49</f>
        <v>0</v>
      </c>
      <c r="AF49" s="24"/>
      <c r="AG49">
        <f t="shared" si="2"/>
        <v>40.556440000000002</v>
      </c>
      <c r="AI49" s="34">
        <f>PXIL!L49</f>
        <v>0</v>
      </c>
      <c r="AJ49" s="34">
        <f>PXIL!R49</f>
        <v>0</v>
      </c>
      <c r="AK49" s="34">
        <f>RTM_IEX!L49</f>
        <v>24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</row>
    <row r="50" spans="1:46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12.01</v>
      </c>
      <c r="AB50" s="75">
        <f>-STOA!R50</f>
        <v>0</v>
      </c>
      <c r="AC50">
        <f t="shared" si="0"/>
        <v>0.33641999999999994</v>
      </c>
      <c r="AD50">
        <f t="shared" si="1"/>
        <v>39.71358</v>
      </c>
      <c r="AE50">
        <f>'IDT-1'!D50</f>
        <v>0</v>
      </c>
      <c r="AF50" s="24"/>
      <c r="AG50">
        <f t="shared" si="2"/>
        <v>39.71358</v>
      </c>
      <c r="AI50" s="34">
        <f>PXIL!L50</f>
        <v>0</v>
      </c>
      <c r="AJ50" s="34">
        <f>PXIL!R50</f>
        <v>0</v>
      </c>
      <c r="AK50" s="34">
        <f>RTM_IEX!L50</f>
        <v>23.04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</row>
    <row r="51" spans="1:46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12.1</v>
      </c>
      <c r="AB51" s="75">
        <f>-STOA!R51</f>
        <v>0</v>
      </c>
      <c r="AC51">
        <f t="shared" si="0"/>
        <v>0.32911199999999996</v>
      </c>
      <c r="AD51">
        <f t="shared" si="1"/>
        <v>38.850887999999998</v>
      </c>
      <c r="AE51">
        <f>'IDT-1'!D51</f>
        <v>0</v>
      </c>
      <c r="AF51" s="24"/>
      <c r="AG51">
        <f t="shared" si="2"/>
        <v>38.850887999999998</v>
      </c>
      <c r="AI51" s="34">
        <f>PXIL!L51</f>
        <v>0</v>
      </c>
      <c r="AJ51" s="34">
        <f>PXIL!R51</f>
        <v>0</v>
      </c>
      <c r="AK51" s="34">
        <f>RTM_IEX!L51</f>
        <v>22.08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</row>
    <row r="52" spans="1:46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12.19</v>
      </c>
      <c r="AB52" s="75">
        <f>-STOA!R52</f>
        <v>0</v>
      </c>
      <c r="AC52">
        <f t="shared" si="0"/>
        <v>0.32180399999999998</v>
      </c>
      <c r="AD52">
        <f t="shared" si="1"/>
        <v>37.988196000000002</v>
      </c>
      <c r="AE52">
        <f>'IDT-1'!D52</f>
        <v>0</v>
      </c>
      <c r="AF52" s="24"/>
      <c r="AG52">
        <f t="shared" si="2"/>
        <v>37.988196000000002</v>
      </c>
      <c r="AI52" s="34">
        <f>PXIL!L52</f>
        <v>0</v>
      </c>
      <c r="AJ52" s="34">
        <f>PXIL!R52</f>
        <v>0</v>
      </c>
      <c r="AK52" s="34">
        <f>RTM_IEX!L52</f>
        <v>21.12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</row>
    <row r="53" spans="1:46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12.34</v>
      </c>
      <c r="AB53" s="75">
        <f>-STOA!R53</f>
        <v>0</v>
      </c>
      <c r="AC53">
        <f t="shared" si="0"/>
        <v>0.31499999999999995</v>
      </c>
      <c r="AD53">
        <f t="shared" si="1"/>
        <v>37.185000000000002</v>
      </c>
      <c r="AE53">
        <f>'IDT-1'!D53</f>
        <v>0</v>
      </c>
      <c r="AF53" s="24"/>
      <c r="AG53">
        <f t="shared" si="2"/>
        <v>37.185000000000002</v>
      </c>
      <c r="AI53" s="34">
        <f>PXIL!L53</f>
        <v>0</v>
      </c>
      <c r="AJ53" s="34">
        <f>PXIL!R53</f>
        <v>0</v>
      </c>
      <c r="AK53" s="34">
        <f>RTM_IEX!L53</f>
        <v>20.16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</row>
    <row r="54" spans="1:46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12.5</v>
      </c>
      <c r="AB54" s="75">
        <f>-STOA!R54</f>
        <v>0</v>
      </c>
      <c r="AC54">
        <f t="shared" si="0"/>
        <v>0.30828</v>
      </c>
      <c r="AD54">
        <f t="shared" si="1"/>
        <v>36.391719999999999</v>
      </c>
      <c r="AE54">
        <f>'IDT-1'!D54</f>
        <v>0</v>
      </c>
      <c r="AF54" s="24"/>
      <c r="AG54">
        <f t="shared" si="2"/>
        <v>36.391719999999999</v>
      </c>
      <c r="AI54" s="34">
        <f>PXIL!L54</f>
        <v>0</v>
      </c>
      <c r="AJ54" s="34">
        <f>PXIL!R54</f>
        <v>0</v>
      </c>
      <c r="AK54" s="34">
        <f>RTM_IEX!L54</f>
        <v>19.2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</row>
    <row r="55" spans="1:46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13.059999999999999</v>
      </c>
      <c r="AB55" s="75">
        <f>-STOA!R55</f>
        <v>0</v>
      </c>
      <c r="AC55">
        <f t="shared" si="0"/>
        <v>0.30491999999999997</v>
      </c>
      <c r="AD55">
        <f t="shared" si="1"/>
        <v>35.995079999999994</v>
      </c>
      <c r="AE55">
        <f>'IDT-1'!D55</f>
        <v>0</v>
      </c>
      <c r="AF55" s="24"/>
      <c r="AG55">
        <f t="shared" si="2"/>
        <v>35.995079999999994</v>
      </c>
      <c r="AI55" s="34">
        <f>PXIL!L55</f>
        <v>0</v>
      </c>
      <c r="AJ55" s="34">
        <f>PXIL!R55</f>
        <v>0</v>
      </c>
      <c r="AK55" s="34">
        <f>RTM_IEX!L55</f>
        <v>18.239999999999998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</row>
    <row r="56" spans="1:46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12.58</v>
      </c>
      <c r="AB56" s="75">
        <f>-STOA!R56</f>
        <v>0</v>
      </c>
      <c r="AC56">
        <f t="shared" si="0"/>
        <v>0.30088799999999993</v>
      </c>
      <c r="AD56">
        <f t="shared" si="1"/>
        <v>35.519111999999993</v>
      </c>
      <c r="AE56">
        <f>'IDT-1'!D56</f>
        <v>0</v>
      </c>
      <c r="AF56" s="24"/>
      <c r="AG56">
        <f t="shared" si="2"/>
        <v>35.519111999999993</v>
      </c>
      <c r="AI56" s="34">
        <f>PXIL!L56</f>
        <v>0</v>
      </c>
      <c r="AJ56" s="34">
        <f>PXIL!R56</f>
        <v>0</v>
      </c>
      <c r="AK56" s="34">
        <f>RTM_IEX!L56</f>
        <v>18.239999999999998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</row>
    <row r="57" spans="1:46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12.3</v>
      </c>
      <c r="AB57" s="75">
        <f>-STOA!R57</f>
        <v>0</v>
      </c>
      <c r="AC57">
        <f t="shared" si="0"/>
        <v>0.29047200000000001</v>
      </c>
      <c r="AD57">
        <f t="shared" si="1"/>
        <v>34.289527999999997</v>
      </c>
      <c r="AE57">
        <f>'IDT-1'!D57</f>
        <v>0</v>
      </c>
      <c r="AF57" s="24"/>
      <c r="AG57">
        <f t="shared" si="2"/>
        <v>34.289527999999997</v>
      </c>
      <c r="AI57" s="34">
        <f>PXIL!L57</f>
        <v>0</v>
      </c>
      <c r="AJ57" s="34">
        <f>PXIL!R57</f>
        <v>0</v>
      </c>
      <c r="AK57" s="34">
        <f>RTM_IEX!L57</f>
        <v>17.28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</row>
    <row r="58" spans="1:46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12.05</v>
      </c>
      <c r="AB58" s="75">
        <f>-STOA!R58</f>
        <v>0</v>
      </c>
      <c r="AC58">
        <f t="shared" si="0"/>
        <v>0.280308</v>
      </c>
      <c r="AD58">
        <f t="shared" si="1"/>
        <v>33.089692000000007</v>
      </c>
      <c r="AE58">
        <f>'IDT-1'!D58</f>
        <v>0</v>
      </c>
      <c r="AF58" s="24"/>
      <c r="AG58">
        <f t="shared" si="2"/>
        <v>33.089692000000007</v>
      </c>
      <c r="AI58" s="34">
        <f>PXIL!L58</f>
        <v>0</v>
      </c>
      <c r="AJ58" s="34">
        <f>PXIL!R58</f>
        <v>0</v>
      </c>
      <c r="AK58" s="34">
        <f>RTM_IEX!L58</f>
        <v>16.32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</row>
    <row r="59" spans="1:46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11.809999999999999</v>
      </c>
      <c r="AB59" s="75">
        <f>-STOA!R59</f>
        <v>0</v>
      </c>
      <c r="AC59">
        <f t="shared" si="0"/>
        <v>0.27022799999999997</v>
      </c>
      <c r="AD59">
        <f t="shared" si="1"/>
        <v>31.899772000000002</v>
      </c>
      <c r="AE59">
        <f>'IDT-1'!D59</f>
        <v>0</v>
      </c>
      <c r="AF59" s="24"/>
      <c r="AG59">
        <f t="shared" si="2"/>
        <v>31.899772000000002</v>
      </c>
      <c r="AI59" s="34">
        <f>PXIL!L59</f>
        <v>0</v>
      </c>
      <c r="AJ59" s="34">
        <f>PXIL!R59</f>
        <v>0</v>
      </c>
      <c r="AK59" s="34">
        <f>RTM_IEX!L59</f>
        <v>15.36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</row>
    <row r="60" spans="1:46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11.620000000000001</v>
      </c>
      <c r="AB60" s="75">
        <f>-STOA!R60</f>
        <v>0</v>
      </c>
      <c r="AC60">
        <f t="shared" si="0"/>
        <v>0.26863199999999998</v>
      </c>
      <c r="AD60">
        <f t="shared" si="1"/>
        <v>31.711368</v>
      </c>
      <c r="AE60">
        <f>'IDT-1'!D60</f>
        <v>0</v>
      </c>
      <c r="AF60" s="24"/>
      <c r="AG60">
        <f t="shared" si="2"/>
        <v>31.711368</v>
      </c>
      <c r="AI60" s="34">
        <f>PXIL!L60</f>
        <v>0</v>
      </c>
      <c r="AJ60" s="34">
        <f>PXIL!R60</f>
        <v>0</v>
      </c>
      <c r="AK60" s="34">
        <f>RTM_IEX!L60</f>
        <v>15.36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</row>
    <row r="61" spans="1:46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11.29</v>
      </c>
      <c r="AB61" s="75">
        <f>-STOA!R61</f>
        <v>0</v>
      </c>
      <c r="AC61">
        <f t="shared" si="0"/>
        <v>0.26585999999999999</v>
      </c>
      <c r="AD61">
        <f t="shared" si="1"/>
        <v>31.384139999999999</v>
      </c>
      <c r="AE61">
        <f>'IDT-1'!D61</f>
        <v>0</v>
      </c>
      <c r="AF61" s="24"/>
      <c r="AG61">
        <f t="shared" si="2"/>
        <v>31.384139999999999</v>
      </c>
      <c r="AI61" s="34">
        <f>PXIL!L61</f>
        <v>0</v>
      </c>
      <c r="AJ61" s="34">
        <f>PXIL!R61</f>
        <v>0</v>
      </c>
      <c r="AK61" s="34">
        <f>RTM_IEX!L61</f>
        <v>15.36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</row>
    <row r="62" spans="1:46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10.86</v>
      </c>
      <c r="AB62" s="75">
        <f>-STOA!R62</f>
        <v>0</v>
      </c>
      <c r="AC62">
        <f t="shared" si="0"/>
        <v>0.26224799999999998</v>
      </c>
      <c r="AD62">
        <f t="shared" si="1"/>
        <v>30.957751999999999</v>
      </c>
      <c r="AE62">
        <f>'IDT-1'!D62</f>
        <v>0</v>
      </c>
      <c r="AF62" s="24"/>
      <c r="AG62">
        <f t="shared" si="2"/>
        <v>30.957751999999999</v>
      </c>
      <c r="AI62" s="34">
        <f>PXIL!L62</f>
        <v>0</v>
      </c>
      <c r="AJ62" s="34">
        <f>PXIL!R62</f>
        <v>0</v>
      </c>
      <c r="AK62" s="34">
        <f>RTM_IEX!L62</f>
        <v>15.36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</row>
    <row r="63" spans="1:46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10.51</v>
      </c>
      <c r="AB63" s="75">
        <f>-STOA!R63</f>
        <v>0</v>
      </c>
      <c r="AC63">
        <f t="shared" si="0"/>
        <v>0.25930799999999998</v>
      </c>
      <c r="AD63">
        <f t="shared" si="1"/>
        <v>30.610691999999997</v>
      </c>
      <c r="AE63">
        <f>'IDT-1'!D63</f>
        <v>0</v>
      </c>
      <c r="AF63" s="24"/>
      <c r="AG63">
        <f t="shared" si="2"/>
        <v>30.610691999999997</v>
      </c>
      <c r="AI63" s="34">
        <f>PXIL!L63</f>
        <v>0</v>
      </c>
      <c r="AJ63" s="34">
        <f>PXIL!R63</f>
        <v>0</v>
      </c>
      <c r="AK63" s="34">
        <f>RTM_IEX!L63</f>
        <v>15.36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</row>
    <row r="64" spans="1:46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10.02</v>
      </c>
      <c r="AB64" s="75">
        <f>-STOA!R64</f>
        <v>0</v>
      </c>
      <c r="AC64">
        <f t="shared" si="0"/>
        <v>0.25519199999999997</v>
      </c>
      <c r="AD64">
        <f t="shared" si="1"/>
        <v>30.124807999999998</v>
      </c>
      <c r="AE64">
        <f>'IDT-1'!D64</f>
        <v>0</v>
      </c>
      <c r="AF64" s="24"/>
      <c r="AG64">
        <f t="shared" si="2"/>
        <v>30.124807999999998</v>
      </c>
      <c r="AI64" s="34">
        <f>PXIL!L64</f>
        <v>0</v>
      </c>
      <c r="AJ64" s="34">
        <f>PXIL!R64</f>
        <v>0</v>
      </c>
      <c r="AK64" s="34">
        <f>RTM_IEX!L64</f>
        <v>15.36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</row>
    <row r="65" spans="1:46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9.57</v>
      </c>
      <c r="AB65" s="75">
        <f>-STOA!R65</f>
        <v>0</v>
      </c>
      <c r="AC65">
        <f t="shared" si="0"/>
        <v>0.24334800000000001</v>
      </c>
      <c r="AD65">
        <f t="shared" si="1"/>
        <v>28.726651999999998</v>
      </c>
      <c r="AE65">
        <f>'IDT-1'!D65</f>
        <v>0</v>
      </c>
      <c r="AF65" s="24"/>
      <c r="AG65">
        <f t="shared" si="2"/>
        <v>28.726651999999998</v>
      </c>
      <c r="AI65" s="34">
        <f>PXIL!L65</f>
        <v>0</v>
      </c>
      <c r="AJ65" s="34">
        <f>PXIL!R65</f>
        <v>0</v>
      </c>
      <c r="AK65" s="34">
        <f>RTM_IEX!L65</f>
        <v>14.4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</row>
    <row r="66" spans="1:46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9.0399999999999991</v>
      </c>
      <c r="AB66" s="75">
        <f>-STOA!R66</f>
        <v>0</v>
      </c>
      <c r="AC66">
        <f t="shared" si="0"/>
        <v>0.24292799999999998</v>
      </c>
      <c r="AD66">
        <f t="shared" si="1"/>
        <v>28.677072000000003</v>
      </c>
      <c r="AE66">
        <f>'IDT-1'!D66</f>
        <v>0</v>
      </c>
      <c r="AF66" s="24"/>
      <c r="AG66">
        <f t="shared" si="2"/>
        <v>28.677072000000003</v>
      </c>
      <c r="AI66" s="34">
        <f>PXIL!L66</f>
        <v>0</v>
      </c>
      <c r="AJ66" s="34">
        <f>PXIL!R66</f>
        <v>0</v>
      </c>
      <c r="AK66" s="34">
        <f>RTM_IEX!L66</f>
        <v>14.88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</row>
    <row r="67" spans="1:46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8.5500000000000007</v>
      </c>
      <c r="AB67" s="75">
        <f>-STOA!R67</f>
        <v>0</v>
      </c>
      <c r="AC67">
        <f t="shared" si="0"/>
        <v>0.242844</v>
      </c>
      <c r="AD67">
        <f t="shared" si="1"/>
        <v>28.667155999999999</v>
      </c>
      <c r="AE67">
        <f>'IDT-1'!D67</f>
        <v>0</v>
      </c>
      <c r="AF67" s="24"/>
      <c r="AG67">
        <f t="shared" si="2"/>
        <v>28.667155999999999</v>
      </c>
      <c r="AI67" s="34">
        <f>PXIL!L67</f>
        <v>0</v>
      </c>
      <c r="AJ67" s="34">
        <f>PXIL!R67</f>
        <v>0</v>
      </c>
      <c r="AK67" s="34">
        <f>RTM_IEX!L67</f>
        <v>15.36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</row>
    <row r="68" spans="1:46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8.0299999999999994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0.24653999999999998</v>
      </c>
      <c r="AD68">
        <f t="shared" ref="AD68:AD98" si="4">SUM(B68:AB68,AI68:AT68)-AC68</f>
        <v>29.103460000000002</v>
      </c>
      <c r="AE68">
        <f>'IDT-1'!D68</f>
        <v>0</v>
      </c>
      <c r="AF68" s="24"/>
      <c r="AG68">
        <f t="shared" ref="AG68:AG98" si="5">SUM(AD68:AF68)</f>
        <v>29.103460000000002</v>
      </c>
      <c r="AI68" s="34">
        <f>PXIL!L68</f>
        <v>0</v>
      </c>
      <c r="AJ68" s="34">
        <f>PXIL!R68</f>
        <v>0</v>
      </c>
      <c r="AK68" s="34">
        <f>RTM_IEX!L68</f>
        <v>16.32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</row>
    <row r="69" spans="1:46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7.54</v>
      </c>
      <c r="AB69" s="75">
        <f>-STOA!R69</f>
        <v>0</v>
      </c>
      <c r="AC69">
        <f t="shared" si="3"/>
        <v>0.25048799999999999</v>
      </c>
      <c r="AD69">
        <f t="shared" si="4"/>
        <v>29.569512</v>
      </c>
      <c r="AE69">
        <f>'IDT-1'!D69</f>
        <v>0</v>
      </c>
      <c r="AF69" s="24"/>
      <c r="AG69">
        <f t="shared" si="5"/>
        <v>29.569512</v>
      </c>
      <c r="AI69" s="34">
        <f>PXIL!L69</f>
        <v>0</v>
      </c>
      <c r="AJ69" s="34">
        <f>PXIL!R69</f>
        <v>0</v>
      </c>
      <c r="AK69" s="34">
        <f>RTM_IEX!L69</f>
        <v>17.28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</row>
    <row r="70" spans="1:46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7.1099999999999994</v>
      </c>
      <c r="AB70" s="75">
        <f>-STOA!R70</f>
        <v>0</v>
      </c>
      <c r="AC70">
        <f t="shared" si="3"/>
        <v>0.23746800000000001</v>
      </c>
      <c r="AD70">
        <f t="shared" si="4"/>
        <v>28.032532</v>
      </c>
      <c r="AE70">
        <f>'IDT-1'!D70</f>
        <v>0</v>
      </c>
      <c r="AF70" s="24"/>
      <c r="AG70">
        <f t="shared" si="5"/>
        <v>28.032532</v>
      </c>
      <c r="AI70" s="34">
        <f>PXIL!L70</f>
        <v>0</v>
      </c>
      <c r="AJ70" s="34">
        <f>PXIL!R70</f>
        <v>0</v>
      </c>
      <c r="AK70" s="34">
        <f>RTM_IEX!L70</f>
        <v>16.16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</row>
    <row r="71" spans="1:46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6.71</v>
      </c>
      <c r="AB71" s="75">
        <f>-STOA!R71</f>
        <v>0</v>
      </c>
      <c r="AC71">
        <f t="shared" si="3"/>
        <v>0.207816</v>
      </c>
      <c r="AD71">
        <f t="shared" si="4"/>
        <v>24.532184000000001</v>
      </c>
      <c r="AE71">
        <f>'IDT-1'!D71</f>
        <v>0</v>
      </c>
      <c r="AF71" s="24"/>
      <c r="AG71">
        <f t="shared" si="5"/>
        <v>24.532184000000001</v>
      </c>
      <c r="AI71" s="34">
        <f>PXIL!L71</f>
        <v>0</v>
      </c>
      <c r="AJ71" s="34">
        <f>PXIL!R71</f>
        <v>0</v>
      </c>
      <c r="AK71" s="34">
        <f>RTM_IEX!L71</f>
        <v>13.03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</row>
    <row r="72" spans="1:46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6.39</v>
      </c>
      <c r="AB72" s="75">
        <f>-STOA!R72</f>
        <v>0</v>
      </c>
      <c r="AC72">
        <f t="shared" si="3"/>
        <v>0.17052</v>
      </c>
      <c r="AD72">
        <f t="shared" si="4"/>
        <v>20.129480000000001</v>
      </c>
      <c r="AE72">
        <f>'IDT-1'!D72</f>
        <v>0</v>
      </c>
      <c r="AF72" s="24"/>
      <c r="AG72">
        <f t="shared" si="5"/>
        <v>20.129480000000001</v>
      </c>
      <c r="AI72" s="34">
        <f>PXIL!L72</f>
        <v>0</v>
      </c>
      <c r="AJ72" s="34">
        <f>PXIL!R72</f>
        <v>0</v>
      </c>
      <c r="AK72" s="34">
        <f>RTM_IEX!L72</f>
        <v>8.91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</row>
    <row r="73" spans="1:46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6.14</v>
      </c>
      <c r="AB73" s="75">
        <f>-STOA!R73</f>
        <v>0</v>
      </c>
      <c r="AC73">
        <f t="shared" si="3"/>
        <v>0.151368</v>
      </c>
      <c r="AD73">
        <f t="shared" si="4"/>
        <v>17.868631999999998</v>
      </c>
      <c r="AE73">
        <f>'IDT-1'!D73</f>
        <v>0</v>
      </c>
      <c r="AF73" s="24"/>
      <c r="AG73">
        <f t="shared" si="5"/>
        <v>17.868631999999998</v>
      </c>
      <c r="AI73" s="34">
        <f>PXIL!L73</f>
        <v>0</v>
      </c>
      <c r="AJ73" s="34">
        <f>PXIL!R73</f>
        <v>0</v>
      </c>
      <c r="AK73" s="34">
        <f>RTM_IEX!L73</f>
        <v>6.88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</row>
    <row r="74" spans="1:46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5.9399999999999995</v>
      </c>
      <c r="AB74" s="75">
        <f>-STOA!R74</f>
        <v>0</v>
      </c>
      <c r="AC74">
        <f t="shared" si="3"/>
        <v>0.134904</v>
      </c>
      <c r="AD74">
        <f t="shared" si="4"/>
        <v>15.925095999999998</v>
      </c>
      <c r="AE74">
        <f>'IDT-1'!D74</f>
        <v>0</v>
      </c>
      <c r="AF74" s="24"/>
      <c r="AG74">
        <f t="shared" si="5"/>
        <v>15.925095999999998</v>
      </c>
      <c r="AI74" s="34">
        <f>PXIL!L74</f>
        <v>0</v>
      </c>
      <c r="AJ74" s="34">
        <f>PXIL!R74</f>
        <v>0</v>
      </c>
      <c r="AK74" s="34">
        <f>RTM_IEX!L74</f>
        <v>5.12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</row>
    <row r="75" spans="1:46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5.76</v>
      </c>
      <c r="AB75" s="75">
        <f>-STOA!R75</f>
        <v>0</v>
      </c>
      <c r="AC75">
        <f t="shared" si="3"/>
        <v>0.13406399999999999</v>
      </c>
      <c r="AD75">
        <f t="shared" si="4"/>
        <v>15.825936</v>
      </c>
      <c r="AE75">
        <f>'IDT-1'!D75</f>
        <v>0</v>
      </c>
      <c r="AF75" s="24"/>
      <c r="AG75">
        <f t="shared" si="5"/>
        <v>15.825936</v>
      </c>
      <c r="AI75" s="34">
        <f>PXIL!L75</f>
        <v>0</v>
      </c>
      <c r="AJ75" s="34">
        <f>PXIL!R75</f>
        <v>0</v>
      </c>
      <c r="AK75" s="34">
        <f>RTM_IEX!L75</f>
        <v>5.2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</row>
    <row r="76" spans="1:46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5.76</v>
      </c>
      <c r="AB76" s="75">
        <f>-STOA!R76</f>
        <v>0</v>
      </c>
      <c r="AC76">
        <f t="shared" si="3"/>
        <v>0.13103999999999999</v>
      </c>
      <c r="AD76">
        <f t="shared" si="4"/>
        <v>15.468959999999999</v>
      </c>
      <c r="AE76">
        <f>'IDT-1'!D76</f>
        <v>0</v>
      </c>
      <c r="AF76" s="24"/>
      <c r="AG76">
        <f t="shared" si="5"/>
        <v>15.468959999999999</v>
      </c>
      <c r="AI76" s="34">
        <f>PXIL!L76</f>
        <v>0</v>
      </c>
      <c r="AJ76" s="34">
        <f>PXIL!R76</f>
        <v>0</v>
      </c>
      <c r="AK76" s="34">
        <f>RTM_IEX!L76</f>
        <v>4.84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</row>
    <row r="77" spans="1:46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5.76</v>
      </c>
      <c r="AB77" s="75">
        <f>-STOA!R77</f>
        <v>0</v>
      </c>
      <c r="AC77">
        <f t="shared" si="3"/>
        <v>0.13112399999999999</v>
      </c>
      <c r="AD77">
        <f t="shared" si="4"/>
        <v>15.478876</v>
      </c>
      <c r="AE77">
        <f>'IDT-1'!D77</f>
        <v>0</v>
      </c>
      <c r="AF77" s="24"/>
      <c r="AG77">
        <f t="shared" si="5"/>
        <v>15.478876</v>
      </c>
      <c r="AI77" s="34">
        <f>PXIL!L77</f>
        <v>0</v>
      </c>
      <c r="AJ77" s="34">
        <f>PXIL!R77</f>
        <v>0</v>
      </c>
      <c r="AK77" s="34">
        <f>RTM_IEX!L77</f>
        <v>4.8499999999999996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</row>
    <row r="78" spans="1:46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5.76</v>
      </c>
      <c r="AB78" s="75">
        <f>-STOA!R78</f>
        <v>0</v>
      </c>
      <c r="AC78">
        <f t="shared" si="3"/>
        <v>0.14053199999999999</v>
      </c>
      <c r="AD78">
        <f t="shared" si="4"/>
        <v>16.589468</v>
      </c>
      <c r="AE78">
        <f>'IDT-1'!D78</f>
        <v>0</v>
      </c>
      <c r="AF78" s="24"/>
      <c r="AG78">
        <f t="shared" si="5"/>
        <v>16.589468</v>
      </c>
      <c r="AI78" s="34">
        <f>PXIL!L78</f>
        <v>0</v>
      </c>
      <c r="AJ78" s="34">
        <f>PXIL!R78</f>
        <v>0</v>
      </c>
      <c r="AK78" s="34">
        <f>RTM_IEX!L78</f>
        <v>5.97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</row>
    <row r="79" spans="1:46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5.76</v>
      </c>
      <c r="AB79" s="75">
        <f>-STOA!R79</f>
        <v>0</v>
      </c>
      <c r="AC79">
        <f t="shared" si="3"/>
        <v>0.166404</v>
      </c>
      <c r="AD79">
        <f t="shared" si="4"/>
        <v>19.643596000000002</v>
      </c>
      <c r="AE79">
        <f>'IDT-1'!D79</f>
        <v>0</v>
      </c>
      <c r="AF79" s="24"/>
      <c r="AG79">
        <f t="shared" si="5"/>
        <v>19.643596000000002</v>
      </c>
      <c r="AI79" s="34">
        <f>PXIL!L79</f>
        <v>0</v>
      </c>
      <c r="AJ79" s="34">
        <f>PXIL!R79</f>
        <v>0</v>
      </c>
      <c r="AK79" s="34">
        <f>RTM_IEX!L79</f>
        <v>9.0500000000000007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</row>
    <row r="80" spans="1:46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5.76</v>
      </c>
      <c r="AB80" s="75">
        <f>-STOA!R80</f>
        <v>0</v>
      </c>
      <c r="AC80">
        <f t="shared" si="3"/>
        <v>0.170016</v>
      </c>
      <c r="AD80">
        <f t="shared" si="4"/>
        <v>20.069984000000002</v>
      </c>
      <c r="AE80">
        <f>'IDT-1'!D80</f>
        <v>0</v>
      </c>
      <c r="AF80" s="24"/>
      <c r="AG80">
        <f t="shared" si="5"/>
        <v>20.069984000000002</v>
      </c>
      <c r="AI80" s="34">
        <f>PXIL!L80</f>
        <v>0</v>
      </c>
      <c r="AJ80" s="34">
        <f>PXIL!R80</f>
        <v>0</v>
      </c>
      <c r="AK80" s="34">
        <f>RTM_IEX!L80</f>
        <v>9.48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</row>
    <row r="81" spans="1:46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5.76</v>
      </c>
      <c r="AB81" s="75">
        <f>-STOA!R81</f>
        <v>0</v>
      </c>
      <c r="AC81">
        <f t="shared" si="3"/>
        <v>0.18076799999999998</v>
      </c>
      <c r="AD81">
        <f t="shared" si="4"/>
        <v>21.339231999999999</v>
      </c>
      <c r="AE81">
        <f>'IDT-1'!D81</f>
        <v>0</v>
      </c>
      <c r="AF81" s="24"/>
      <c r="AG81">
        <f t="shared" si="5"/>
        <v>21.339231999999999</v>
      </c>
      <c r="AI81" s="34">
        <f>PXIL!L81</f>
        <v>0</v>
      </c>
      <c r="AJ81" s="34">
        <f>PXIL!R81</f>
        <v>0</v>
      </c>
      <c r="AK81" s="34">
        <f>RTM_IEX!L81</f>
        <v>10.76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</row>
    <row r="82" spans="1:46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5.76</v>
      </c>
      <c r="AB82" s="75">
        <f>-STOA!R82</f>
        <v>0</v>
      </c>
      <c r="AC82">
        <f t="shared" si="3"/>
        <v>0.19042799999999999</v>
      </c>
      <c r="AD82">
        <f t="shared" si="4"/>
        <v>22.479572000000001</v>
      </c>
      <c r="AE82">
        <f>'IDT-1'!D82</f>
        <v>0</v>
      </c>
      <c r="AF82" s="24"/>
      <c r="AG82">
        <f t="shared" si="5"/>
        <v>22.479572000000001</v>
      </c>
      <c r="AI82" s="34">
        <f>PXIL!L82</f>
        <v>0</v>
      </c>
      <c r="AJ82" s="34">
        <f>PXIL!R82</f>
        <v>0</v>
      </c>
      <c r="AK82" s="34">
        <f>RTM_IEX!L82</f>
        <v>11.91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</row>
    <row r="83" spans="1:46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5.76</v>
      </c>
      <c r="AB83" s="75">
        <f>-STOA!R83</f>
        <v>0</v>
      </c>
      <c r="AC83">
        <f t="shared" si="3"/>
        <v>0.214032</v>
      </c>
      <c r="AD83">
        <f t="shared" si="4"/>
        <v>25.265968000000001</v>
      </c>
      <c r="AE83">
        <f>'IDT-1'!D83</f>
        <v>0</v>
      </c>
      <c r="AF83" s="24"/>
      <c r="AG83">
        <f t="shared" si="5"/>
        <v>25.265968000000001</v>
      </c>
      <c r="AI83" s="34">
        <f>PXIL!L83</f>
        <v>0</v>
      </c>
      <c r="AJ83" s="34">
        <f>PXIL!R83</f>
        <v>0</v>
      </c>
      <c r="AK83" s="34">
        <f>RTM_IEX!L83</f>
        <v>14.72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</row>
    <row r="84" spans="1:46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5.76</v>
      </c>
      <c r="AB84" s="75">
        <f>-STOA!R84</f>
        <v>0</v>
      </c>
      <c r="AC84">
        <f t="shared" si="3"/>
        <v>0.25628399999999996</v>
      </c>
      <c r="AD84">
        <f t="shared" si="4"/>
        <v>30.253715999999997</v>
      </c>
      <c r="AE84">
        <f>'IDT-1'!D84</f>
        <v>0</v>
      </c>
      <c r="AF84" s="24"/>
      <c r="AG84">
        <f t="shared" si="5"/>
        <v>30.253715999999997</v>
      </c>
      <c r="AI84" s="34">
        <f>PXIL!L84</f>
        <v>0</v>
      </c>
      <c r="AJ84" s="34">
        <f>PXIL!R84</f>
        <v>0</v>
      </c>
      <c r="AK84" s="34">
        <f>RTM_IEX!L84</f>
        <v>19.75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</row>
    <row r="85" spans="1:46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5.76</v>
      </c>
      <c r="AB85" s="75">
        <f>-STOA!R85</f>
        <v>0</v>
      </c>
      <c r="AC85">
        <f t="shared" si="3"/>
        <v>0.28391999999999995</v>
      </c>
      <c r="AD85">
        <f t="shared" si="4"/>
        <v>33.516079999999995</v>
      </c>
      <c r="AE85">
        <f>'IDT-1'!D85</f>
        <v>0</v>
      </c>
      <c r="AF85" s="24"/>
      <c r="AG85">
        <f t="shared" si="5"/>
        <v>33.516079999999995</v>
      </c>
      <c r="AI85" s="34">
        <f>PXIL!L85</f>
        <v>0</v>
      </c>
      <c r="AJ85" s="34">
        <f>PXIL!R85</f>
        <v>0</v>
      </c>
      <c r="AK85" s="34">
        <f>RTM_IEX!L85</f>
        <v>23.04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</row>
    <row r="86" spans="1:46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5.76</v>
      </c>
      <c r="AB86" s="75">
        <f>-STOA!R86</f>
        <v>0</v>
      </c>
      <c r="AC86">
        <f t="shared" si="3"/>
        <v>0.27585599999999999</v>
      </c>
      <c r="AD86">
        <f t="shared" si="4"/>
        <v>32.564143999999999</v>
      </c>
      <c r="AE86">
        <f>'IDT-1'!D86</f>
        <v>0</v>
      </c>
      <c r="AF86" s="24"/>
      <c r="AG86">
        <f t="shared" si="5"/>
        <v>32.564143999999999</v>
      </c>
      <c r="AI86" s="34">
        <f>PXIL!L86</f>
        <v>0</v>
      </c>
      <c r="AJ86" s="34">
        <f>PXIL!R86</f>
        <v>0</v>
      </c>
      <c r="AK86" s="34">
        <f>RTM_IEX!L86</f>
        <v>22.08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</row>
    <row r="87" spans="1:46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5.76</v>
      </c>
      <c r="AB87" s="75">
        <f>-STOA!R87</f>
        <v>0</v>
      </c>
      <c r="AC87">
        <f t="shared" si="3"/>
        <v>0.26779200000000003</v>
      </c>
      <c r="AD87">
        <f t="shared" si="4"/>
        <v>31.612208000000003</v>
      </c>
      <c r="AE87">
        <f>'IDT-1'!D87</f>
        <v>0</v>
      </c>
      <c r="AF87" s="24"/>
      <c r="AG87">
        <f t="shared" si="5"/>
        <v>31.612208000000003</v>
      </c>
      <c r="AI87" s="34">
        <f>PXIL!L87</f>
        <v>0</v>
      </c>
      <c r="AJ87" s="34">
        <f>PXIL!R87</f>
        <v>0</v>
      </c>
      <c r="AK87" s="34">
        <f>RTM_IEX!L87</f>
        <v>21.12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</row>
    <row r="88" spans="1:46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5.76</v>
      </c>
      <c r="AB88" s="75">
        <f>-STOA!R88</f>
        <v>0</v>
      </c>
      <c r="AC88">
        <f t="shared" si="3"/>
        <v>0.25972799999999996</v>
      </c>
      <c r="AD88">
        <f t="shared" si="4"/>
        <v>30.660272000000003</v>
      </c>
      <c r="AE88">
        <f>'IDT-1'!D88</f>
        <v>0</v>
      </c>
      <c r="AF88" s="24"/>
      <c r="AG88">
        <f t="shared" si="5"/>
        <v>30.660272000000003</v>
      </c>
      <c r="AI88" s="34">
        <f>PXIL!L88</f>
        <v>0</v>
      </c>
      <c r="AJ88" s="34">
        <f>PXIL!R88</f>
        <v>0</v>
      </c>
      <c r="AK88" s="34">
        <f>RTM_IEX!L88</f>
        <v>20.16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</row>
    <row r="89" spans="1:46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5.76</v>
      </c>
      <c r="AB89" s="75">
        <f>-STOA!R89</f>
        <v>0</v>
      </c>
      <c r="AC89">
        <f t="shared" si="3"/>
        <v>0.251664</v>
      </c>
      <c r="AD89">
        <f t="shared" si="4"/>
        <v>29.708335999999999</v>
      </c>
      <c r="AE89">
        <f>'IDT-1'!D89</f>
        <v>0</v>
      </c>
      <c r="AF89" s="24"/>
      <c r="AG89">
        <f t="shared" si="5"/>
        <v>29.708335999999999</v>
      </c>
      <c r="AI89" s="34">
        <f>PXIL!L89</f>
        <v>0</v>
      </c>
      <c r="AJ89" s="34">
        <f>PXIL!R89</f>
        <v>0</v>
      </c>
      <c r="AK89" s="34">
        <f>RTM_IEX!L89</f>
        <v>19.2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</row>
    <row r="90" spans="1:46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5.76</v>
      </c>
      <c r="AB90" s="75">
        <f>-STOA!R90</f>
        <v>0</v>
      </c>
      <c r="AC90">
        <f t="shared" si="3"/>
        <v>0.24359999999999998</v>
      </c>
      <c r="AD90">
        <f t="shared" si="4"/>
        <v>28.756399999999999</v>
      </c>
      <c r="AE90">
        <f>'IDT-1'!D90</f>
        <v>0</v>
      </c>
      <c r="AF90" s="24"/>
      <c r="AG90">
        <f t="shared" si="5"/>
        <v>28.756399999999999</v>
      </c>
      <c r="AI90" s="34">
        <f>PXIL!L90</f>
        <v>0</v>
      </c>
      <c r="AJ90" s="34">
        <f>PXIL!R90</f>
        <v>0</v>
      </c>
      <c r="AK90" s="34">
        <f>RTM_IEX!L90</f>
        <v>18.239999999999998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</row>
    <row r="91" spans="1:46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5.76</v>
      </c>
      <c r="AB91" s="75">
        <f>-STOA!R91</f>
        <v>0</v>
      </c>
      <c r="AC91">
        <f t="shared" si="3"/>
        <v>0.27988799999999997</v>
      </c>
      <c r="AD91">
        <f t="shared" si="4"/>
        <v>33.040112000000001</v>
      </c>
      <c r="AE91">
        <f>'IDT-1'!D91</f>
        <v>0</v>
      </c>
      <c r="AF91" s="24"/>
      <c r="AG91">
        <f t="shared" si="5"/>
        <v>33.040112000000001</v>
      </c>
      <c r="AI91" s="34">
        <f>PXIL!L91</f>
        <v>0</v>
      </c>
      <c r="AJ91" s="34">
        <f>PXIL!R91</f>
        <v>0</v>
      </c>
      <c r="AK91" s="34">
        <f>RTM_IEX!L91</f>
        <v>22.56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</row>
    <row r="92" spans="1:46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5.76</v>
      </c>
      <c r="AB92" s="75">
        <f>-STOA!R92</f>
        <v>0</v>
      </c>
      <c r="AC92">
        <f t="shared" si="3"/>
        <v>0.26938799999999996</v>
      </c>
      <c r="AD92">
        <f t="shared" si="4"/>
        <v>31.800612000000001</v>
      </c>
      <c r="AE92">
        <f>'IDT-1'!D92</f>
        <v>0</v>
      </c>
      <c r="AF92" s="24"/>
      <c r="AG92">
        <f t="shared" si="5"/>
        <v>31.800612000000001</v>
      </c>
      <c r="AI92" s="34">
        <f>PXIL!L92</f>
        <v>0</v>
      </c>
      <c r="AJ92" s="34">
        <f>PXIL!R92</f>
        <v>0</v>
      </c>
      <c r="AK92" s="34">
        <f>RTM_IEX!L92</f>
        <v>21.31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</row>
    <row r="93" spans="1:46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5.76</v>
      </c>
      <c r="AB93" s="75">
        <f>-STOA!R93</f>
        <v>0</v>
      </c>
      <c r="AC93">
        <f t="shared" si="3"/>
        <v>0.26779200000000003</v>
      </c>
      <c r="AD93">
        <f t="shared" si="4"/>
        <v>31.612208000000003</v>
      </c>
      <c r="AE93">
        <f>'IDT-1'!D93</f>
        <v>0</v>
      </c>
      <c r="AF93" s="24"/>
      <c r="AG93">
        <f t="shared" si="5"/>
        <v>31.612208000000003</v>
      </c>
      <c r="AI93" s="34">
        <f>PXIL!L93</f>
        <v>0</v>
      </c>
      <c r="AJ93" s="34">
        <f>PXIL!R93</f>
        <v>0</v>
      </c>
      <c r="AK93" s="34">
        <f>RTM_IEX!L93</f>
        <v>21.12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</row>
    <row r="94" spans="1:46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5.76</v>
      </c>
      <c r="AB94" s="75">
        <f>-STOA!R94</f>
        <v>0</v>
      </c>
      <c r="AC94">
        <f t="shared" si="3"/>
        <v>0.25972799999999996</v>
      </c>
      <c r="AD94">
        <f t="shared" si="4"/>
        <v>30.660272000000003</v>
      </c>
      <c r="AE94">
        <f>'IDT-1'!D94</f>
        <v>0</v>
      </c>
      <c r="AF94" s="24"/>
      <c r="AG94">
        <f t="shared" si="5"/>
        <v>30.660272000000003</v>
      </c>
      <c r="AI94" s="34">
        <f>PXIL!L94</f>
        <v>0</v>
      </c>
      <c r="AJ94" s="34">
        <f>PXIL!R94</f>
        <v>0</v>
      </c>
      <c r="AK94" s="34">
        <f>RTM_IEX!L94</f>
        <v>20.16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</row>
    <row r="95" spans="1:46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5.76</v>
      </c>
      <c r="AB95" s="75">
        <f>-STOA!R95</f>
        <v>0</v>
      </c>
      <c r="AC95">
        <f t="shared" si="3"/>
        <v>0.251664</v>
      </c>
      <c r="AD95">
        <f t="shared" si="4"/>
        <v>29.708335999999999</v>
      </c>
      <c r="AE95">
        <f>'IDT-1'!D95</f>
        <v>0</v>
      </c>
      <c r="AF95" s="24"/>
      <c r="AG95">
        <f t="shared" si="5"/>
        <v>29.708335999999999</v>
      </c>
      <c r="AI95" s="34">
        <f>PXIL!L95</f>
        <v>0</v>
      </c>
      <c r="AJ95" s="34">
        <f>PXIL!R95</f>
        <v>0</v>
      </c>
      <c r="AK95" s="34">
        <f>RTM_IEX!L95</f>
        <v>19.2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</row>
    <row r="96" spans="1:46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5.76</v>
      </c>
      <c r="AB96" s="75">
        <f>-STOA!R96</f>
        <v>0</v>
      </c>
      <c r="AC96">
        <f t="shared" si="3"/>
        <v>0.24359999999999998</v>
      </c>
      <c r="AD96">
        <f t="shared" si="4"/>
        <v>28.756399999999999</v>
      </c>
      <c r="AE96">
        <f>'IDT-1'!D96</f>
        <v>0</v>
      </c>
      <c r="AF96" s="24"/>
      <c r="AG96">
        <f t="shared" si="5"/>
        <v>28.756399999999999</v>
      </c>
      <c r="AI96" s="34">
        <f>PXIL!L96</f>
        <v>0</v>
      </c>
      <c r="AJ96" s="34">
        <f>PXIL!R96</f>
        <v>0</v>
      </c>
      <c r="AK96" s="34">
        <f>RTM_IEX!L96</f>
        <v>18.239999999999998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</row>
    <row r="97" spans="1:46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5.76</v>
      </c>
      <c r="AB97" s="75">
        <f>-STOA!R97</f>
        <v>0</v>
      </c>
      <c r="AC97">
        <f t="shared" si="3"/>
        <v>0.235536</v>
      </c>
      <c r="AD97">
        <f t="shared" si="4"/>
        <v>27.804463999999999</v>
      </c>
      <c r="AE97">
        <f>'IDT-1'!D97</f>
        <v>0</v>
      </c>
      <c r="AF97" s="24"/>
      <c r="AG97">
        <f t="shared" si="5"/>
        <v>27.804463999999999</v>
      </c>
      <c r="AI97" s="34">
        <f>PXIL!L97</f>
        <v>0</v>
      </c>
      <c r="AJ97" s="34">
        <f>PXIL!R97</f>
        <v>0</v>
      </c>
      <c r="AK97" s="34">
        <f>RTM_IEX!L97</f>
        <v>17.28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</row>
    <row r="98" spans="1:46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5.76</v>
      </c>
      <c r="AB98" s="75">
        <f>-STOA!R98</f>
        <v>0</v>
      </c>
      <c r="AC98">
        <f t="shared" si="3"/>
        <v>0.22747199999999998</v>
      </c>
      <c r="AD98">
        <f t="shared" si="4"/>
        <v>26.852528</v>
      </c>
      <c r="AE98">
        <f>'IDT-1'!D98</f>
        <v>0</v>
      </c>
      <c r="AF98" s="24"/>
      <c r="AG98">
        <f t="shared" si="5"/>
        <v>26.852528</v>
      </c>
      <c r="AI98" s="34">
        <f>PXIL!L98</f>
        <v>0</v>
      </c>
      <c r="AJ98" s="34">
        <f>PXIL!R98</f>
        <v>0</v>
      </c>
      <c r="AK98" s="34">
        <f>RTM_IEX!L98</f>
        <v>16.32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0.12</v>
      </c>
      <c r="J99">
        <f t="shared" si="6"/>
        <v>0</v>
      </c>
      <c r="K99">
        <f t="shared" si="6"/>
        <v>2.6330144480291762E-3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9.1375000000000015E-3</v>
      </c>
      <c r="Z99" s="34">
        <f t="shared" si="6"/>
        <v>0</v>
      </c>
      <c r="AA99" s="75">
        <f t="shared" si="6"/>
        <v>0.18067499999999992</v>
      </c>
      <c r="AB99" s="75">
        <f t="shared" si="6"/>
        <v>0</v>
      </c>
      <c r="AC99">
        <f t="shared" si="6"/>
        <v>5.3604433213634431E-3</v>
      </c>
      <c r="AD99">
        <f t="shared" si="6"/>
        <v>0.63278757112666584</v>
      </c>
      <c r="AE99">
        <f t="shared" ref="AE99:AT99" si="7">SUM(AE3:AE98)/4000</f>
        <v>0</v>
      </c>
      <c r="AG99">
        <f t="shared" si="7"/>
        <v>0.63278757112666584</v>
      </c>
      <c r="AI99">
        <f t="shared" si="7"/>
        <v>0</v>
      </c>
      <c r="AJ99">
        <f t="shared" si="7"/>
        <v>0</v>
      </c>
      <c r="AK99">
        <f t="shared" si="7"/>
        <v>0.297095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2.8607499999999998E-2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R1:R2"/>
    <mergeCell ref="S1:S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6" ht="15" customHeight="1">
      <c r="A1" s="190">
        <f>Allocation_SG!A1</f>
        <v>45312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191</v>
      </c>
      <c r="K1" s="215" t="s">
        <v>192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353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17.896229000000002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0.15032832360000001</v>
      </c>
      <c r="AD3">
        <f>SUM(B3:AB3,AI3:AT3)-AC3</f>
        <v>17.745900676400002</v>
      </c>
      <c r="AE3">
        <v>0</v>
      </c>
      <c r="AF3" s="24"/>
      <c r="AG3">
        <f>SUM(AD3:AF3)</f>
        <v>17.745900676400002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</row>
    <row r="4" spans="1:46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16.14875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0.13564949999999998</v>
      </c>
      <c r="AD4">
        <f t="shared" ref="AD4:AD67" si="1">SUM(B4:AB4,AI4:AT4)-AC4</f>
        <v>16.0131005</v>
      </c>
      <c r="AE4">
        <v>0</v>
      </c>
      <c r="AF4" s="24"/>
      <c r="AG4">
        <f t="shared" ref="AG4:AG67" si="2">SUM(AD4:AF4)</f>
        <v>16.0131005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</row>
    <row r="5" spans="1:46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15.536709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0.13050835559999999</v>
      </c>
      <c r="AD5">
        <f t="shared" si="1"/>
        <v>15.4062006444</v>
      </c>
      <c r="AE5">
        <v>0</v>
      </c>
      <c r="AF5" s="24"/>
      <c r="AG5">
        <f t="shared" si="2"/>
        <v>15.4062006444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</row>
    <row r="6" spans="1:46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14.275515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0.119914326</v>
      </c>
      <c r="AD6">
        <f t="shared" si="1"/>
        <v>14.155600674</v>
      </c>
      <c r="AE6">
        <v>0</v>
      </c>
      <c r="AF6" s="24"/>
      <c r="AG6">
        <f t="shared" si="2"/>
        <v>14.155600674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</row>
    <row r="7" spans="1:46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13.306777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0.1117769268</v>
      </c>
      <c r="AD7">
        <f t="shared" si="1"/>
        <v>13.195000073200001</v>
      </c>
      <c r="AE7">
        <v>0</v>
      </c>
      <c r="AF7" s="24"/>
      <c r="AG7">
        <f t="shared" si="2"/>
        <v>13.195000073200001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</row>
    <row r="8" spans="1:46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13.130295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0.110294478</v>
      </c>
      <c r="AD8">
        <f t="shared" si="1"/>
        <v>13.020000522</v>
      </c>
      <c r="AE8">
        <v>0</v>
      </c>
      <c r="AF8" s="24"/>
      <c r="AG8">
        <f t="shared" si="2"/>
        <v>13.020000522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</row>
    <row r="9" spans="1:46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12.714098999999999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0.10679843159999998</v>
      </c>
      <c r="AD9">
        <f t="shared" si="1"/>
        <v>12.607300568399999</v>
      </c>
      <c r="AE9">
        <v>0</v>
      </c>
      <c r="AF9" s="24"/>
      <c r="AG9">
        <f t="shared" si="2"/>
        <v>12.607300568399999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</row>
    <row r="10" spans="1:46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10.839553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9.1052245199999993E-2</v>
      </c>
      <c r="AD10">
        <f t="shared" si="1"/>
        <v>10.7485007548</v>
      </c>
      <c r="AE10">
        <v>0</v>
      </c>
      <c r="AF10" s="24"/>
      <c r="AG10">
        <f t="shared" si="2"/>
        <v>10.7485007548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</row>
    <row r="11" spans="1:46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10.484166999999999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8.8067002799999988E-2</v>
      </c>
      <c r="AD11">
        <f t="shared" si="1"/>
        <v>10.396099997199999</v>
      </c>
      <c r="AE11">
        <v>0</v>
      </c>
      <c r="AF11" s="24"/>
      <c r="AG11">
        <f t="shared" si="2"/>
        <v>10.396099997199999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</row>
    <row r="12" spans="1:46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10.235982999999999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8.5982257199999981E-2</v>
      </c>
      <c r="AD12">
        <f t="shared" si="1"/>
        <v>10.1500007428</v>
      </c>
      <c r="AE12">
        <v>0</v>
      </c>
      <c r="AF12" s="24"/>
      <c r="AG12">
        <f t="shared" si="2"/>
        <v>10.1500007428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</row>
    <row r="13" spans="1:46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12.771178000000001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0.1072778952</v>
      </c>
      <c r="AD13">
        <f t="shared" si="1"/>
        <v>12.663900104800002</v>
      </c>
      <c r="AE13">
        <v>0</v>
      </c>
      <c r="AF13" s="24"/>
      <c r="AG13">
        <f t="shared" si="2"/>
        <v>12.663900104800002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</row>
    <row r="14" spans="1:46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13.869202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0.11650129679999999</v>
      </c>
      <c r="AD14">
        <f t="shared" si="1"/>
        <v>13.7527007032</v>
      </c>
      <c r="AE14">
        <v>0</v>
      </c>
      <c r="AF14" s="24"/>
      <c r="AG14">
        <f t="shared" si="2"/>
        <v>13.7527007032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</row>
    <row r="15" spans="1:46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14.141992999999999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0.11879274119999998</v>
      </c>
      <c r="AD15">
        <f t="shared" si="1"/>
        <v>14.023200258799999</v>
      </c>
      <c r="AE15">
        <v>0</v>
      </c>
      <c r="AF15" s="24"/>
      <c r="AG15">
        <f t="shared" si="2"/>
        <v>14.023200258799999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</row>
    <row r="16" spans="1:46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14.344091000000001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0.12049036439999999</v>
      </c>
      <c r="AD16">
        <f t="shared" si="1"/>
        <v>14.2236006356</v>
      </c>
      <c r="AE16">
        <v>0</v>
      </c>
      <c r="AF16" s="24"/>
      <c r="AG16">
        <f t="shared" si="2"/>
        <v>14.2236006356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</row>
    <row r="17" spans="1:46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16.57019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0.139189596</v>
      </c>
      <c r="AD17">
        <f t="shared" si="1"/>
        <v>16.431000403999999</v>
      </c>
      <c r="AE17">
        <v>0</v>
      </c>
      <c r="AF17" s="24"/>
      <c r="AG17">
        <f t="shared" si="2"/>
        <v>16.431000403999999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</row>
    <row r="18" spans="1:46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12.790238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0.1074379992</v>
      </c>
      <c r="AD18">
        <f t="shared" si="1"/>
        <v>12.6828000008</v>
      </c>
      <c r="AE18">
        <v>0</v>
      </c>
      <c r="AF18" s="24"/>
      <c r="AG18">
        <f t="shared" si="2"/>
        <v>12.6828000008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</row>
    <row r="19" spans="1:46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14.311315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0.12021504599999999</v>
      </c>
      <c r="AD19">
        <f t="shared" si="1"/>
        <v>14.191099954</v>
      </c>
      <c r="AE19">
        <v>0</v>
      </c>
      <c r="AF19" s="24"/>
      <c r="AG19">
        <f t="shared" si="2"/>
        <v>14.191099954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</row>
    <row r="20" spans="1:46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15.582090000000001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0.13088955599999999</v>
      </c>
      <c r="AD20">
        <f t="shared" si="1"/>
        <v>15.451200444000001</v>
      </c>
      <c r="AE20">
        <v>0</v>
      </c>
      <c r="AF20" s="24"/>
      <c r="AG20">
        <f t="shared" si="2"/>
        <v>15.451200444000001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</row>
    <row r="21" spans="1:46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13.414482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0.11268164879999999</v>
      </c>
      <c r="AD21">
        <f t="shared" si="1"/>
        <v>13.301800351199999</v>
      </c>
      <c r="AE21">
        <v>0</v>
      </c>
      <c r="AF21" s="24"/>
      <c r="AG21">
        <f t="shared" si="2"/>
        <v>13.301800351199999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</row>
    <row r="22" spans="1:46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16.003328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0.13442795519999998</v>
      </c>
      <c r="AD22">
        <f t="shared" si="1"/>
        <v>15.8689000448</v>
      </c>
      <c r="AE22">
        <v>0</v>
      </c>
      <c r="AF22" s="24"/>
      <c r="AG22">
        <f t="shared" si="2"/>
        <v>15.8689000448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</row>
    <row r="23" spans="1:46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18.633623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0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0.15652243319999998</v>
      </c>
      <c r="AD23">
        <f t="shared" si="1"/>
        <v>18.477100566800001</v>
      </c>
      <c r="AE23">
        <v>0</v>
      </c>
      <c r="AF23" s="24"/>
      <c r="AG23">
        <f t="shared" si="2"/>
        <v>18.477100566800001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</row>
    <row r="24" spans="1:46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18.525514999999999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0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0.15561432599999997</v>
      </c>
      <c r="AD24">
        <f t="shared" si="1"/>
        <v>18.369900674</v>
      </c>
      <c r="AE24">
        <v>0</v>
      </c>
      <c r="AF24" s="24"/>
      <c r="AG24">
        <f t="shared" si="2"/>
        <v>18.369900674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</row>
    <row r="25" spans="1:46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18.966619999999999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0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0.15931960799999997</v>
      </c>
      <c r="AD25">
        <f t="shared" si="1"/>
        <v>18.807300391999998</v>
      </c>
      <c r="AE25">
        <v>0</v>
      </c>
      <c r="AF25" s="24"/>
      <c r="AG25">
        <f t="shared" si="2"/>
        <v>18.807300391999998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</row>
    <row r="26" spans="1:46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18.634934000000001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0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0.15653344559999999</v>
      </c>
      <c r="AD26">
        <f t="shared" si="1"/>
        <v>18.4784005544</v>
      </c>
      <c r="AE26">
        <v>0</v>
      </c>
      <c r="AF26" s="24"/>
      <c r="AG26">
        <f t="shared" si="2"/>
        <v>18.4784005544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</row>
    <row r="27" spans="1:46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19.069081000000001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0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0.16018028039999999</v>
      </c>
      <c r="AD27">
        <f t="shared" si="1"/>
        <v>18.908900719600002</v>
      </c>
      <c r="AE27">
        <v>0</v>
      </c>
      <c r="AF27" s="24"/>
      <c r="AG27">
        <f t="shared" si="2"/>
        <v>18.908900719600002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</row>
    <row r="28" spans="1:46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19.197963999999999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0.96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0.1693268976</v>
      </c>
      <c r="AD28">
        <f t="shared" si="1"/>
        <v>19.988637102399998</v>
      </c>
      <c r="AE28">
        <v>0</v>
      </c>
      <c r="AF28" s="24"/>
      <c r="AG28">
        <f t="shared" si="2"/>
        <v>19.988637102399998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</row>
    <row r="29" spans="1:46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19.197963999999999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2.99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0.18957089760000001</v>
      </c>
      <c r="AD29">
        <f t="shared" si="1"/>
        <v>22.3783931024</v>
      </c>
      <c r="AE29">
        <v>0</v>
      </c>
      <c r="AF29" s="24"/>
      <c r="AG29">
        <f t="shared" si="2"/>
        <v>22.3783931024</v>
      </c>
      <c r="AI29" s="34">
        <f>PXIL!M29</f>
        <v>0</v>
      </c>
      <c r="AJ29" s="34">
        <f>PXIL!S29</f>
        <v>0</v>
      </c>
      <c r="AK29" s="34">
        <f>RTM_IEX!M29</f>
        <v>0.38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</row>
    <row r="30" spans="1:46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19.197963999999999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1.1100000000000001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0.17310689759999998</v>
      </c>
      <c r="AD30">
        <f t="shared" si="1"/>
        <v>20.434857102399999</v>
      </c>
      <c r="AE30">
        <v>0</v>
      </c>
      <c r="AF30" s="24"/>
      <c r="AG30">
        <f t="shared" si="2"/>
        <v>20.434857102399999</v>
      </c>
      <c r="AI30" s="34">
        <f>PXIL!M30</f>
        <v>0</v>
      </c>
      <c r="AJ30" s="34">
        <f>PXIL!S30</f>
        <v>0</v>
      </c>
      <c r="AK30" s="34">
        <f>RTM_IEX!M30</f>
        <v>0.3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</row>
    <row r="31" spans="1:46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19.197963999999999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1.76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0.18469889759999999</v>
      </c>
      <c r="AD31">
        <f t="shared" si="1"/>
        <v>21.803265102399997</v>
      </c>
      <c r="AE31">
        <v>0</v>
      </c>
      <c r="AF31" s="24"/>
      <c r="AG31">
        <f t="shared" si="2"/>
        <v>21.803265102399997</v>
      </c>
      <c r="AI31" s="34">
        <f>PXIL!M31</f>
        <v>0</v>
      </c>
      <c r="AJ31" s="34">
        <f>PXIL!S31</f>
        <v>0</v>
      </c>
      <c r="AK31" s="34">
        <f>RTM_IEX!M31</f>
        <v>0.22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0.81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</row>
    <row r="32" spans="1:46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19.197963999999999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1.25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0.18049889759999999</v>
      </c>
      <c r="AD32">
        <f t="shared" si="1"/>
        <v>21.307465102399998</v>
      </c>
      <c r="AE32">
        <v>0</v>
      </c>
      <c r="AF32" s="24"/>
      <c r="AG32">
        <f t="shared" si="2"/>
        <v>21.307465102399998</v>
      </c>
      <c r="AI32" s="34">
        <f>PXIL!M32</f>
        <v>0</v>
      </c>
      <c r="AJ32" s="34">
        <f>PXIL!S32</f>
        <v>0</v>
      </c>
      <c r="AK32" s="34">
        <f>RTM_IEX!M32</f>
        <v>0.31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0.73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</row>
    <row r="33" spans="1:46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19.197963999999999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0.17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0.16437089759999998</v>
      </c>
      <c r="AD33">
        <f t="shared" si="1"/>
        <v>19.403593102399999</v>
      </c>
      <c r="AE33">
        <v>0</v>
      </c>
      <c r="AF33" s="24"/>
      <c r="AG33">
        <f t="shared" si="2"/>
        <v>19.403593102399999</v>
      </c>
      <c r="AI33" s="34">
        <f>PXIL!M33</f>
        <v>0</v>
      </c>
      <c r="AJ33" s="34">
        <f>PXIL!S33</f>
        <v>0</v>
      </c>
      <c r="AK33" s="34">
        <f>RTM_IEX!M33</f>
        <v>0.06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0.14000000000000001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</row>
    <row r="34" spans="1:46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19.197963999999999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0.18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0.16470689759999996</v>
      </c>
      <c r="AD34">
        <f t="shared" si="1"/>
        <v>19.4432571024</v>
      </c>
      <c r="AE34">
        <v>0</v>
      </c>
      <c r="AF34" s="24"/>
      <c r="AG34">
        <f t="shared" si="2"/>
        <v>19.4432571024</v>
      </c>
      <c r="AI34" s="34">
        <f>PXIL!M34</f>
        <v>0</v>
      </c>
      <c r="AJ34" s="34">
        <f>PXIL!S34</f>
        <v>0</v>
      </c>
      <c r="AK34" s="34">
        <f>RTM_IEX!M34</f>
        <v>0.06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0.17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</row>
    <row r="35" spans="1:46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19.193929000000001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0.1612290036</v>
      </c>
      <c r="AD35">
        <f t="shared" si="1"/>
        <v>19.032699996400002</v>
      </c>
      <c r="AE35">
        <v>0</v>
      </c>
      <c r="AF35" s="24"/>
      <c r="AG35">
        <f t="shared" si="2"/>
        <v>19.032699996400002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</row>
    <row r="36" spans="1:46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19.069081000000001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0.16018028039999999</v>
      </c>
      <c r="AD36">
        <f t="shared" si="1"/>
        <v>18.908900719600002</v>
      </c>
      <c r="AE36">
        <v>0</v>
      </c>
      <c r="AF36" s="24"/>
      <c r="AG36">
        <f t="shared" si="2"/>
        <v>18.908900719600002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</row>
    <row r="37" spans="1:46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19.094291999999999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0.16039205279999999</v>
      </c>
      <c r="AD37">
        <f t="shared" si="1"/>
        <v>18.9338999472</v>
      </c>
      <c r="AE37">
        <v>0</v>
      </c>
      <c r="AF37" s="24"/>
      <c r="AG37">
        <f t="shared" si="2"/>
        <v>18.9338999472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</row>
    <row r="38" spans="1:46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19.197963999999999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0.04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0.16369889759999998</v>
      </c>
      <c r="AD38">
        <f t="shared" si="1"/>
        <v>19.324265102399998</v>
      </c>
      <c r="AE38">
        <v>0</v>
      </c>
      <c r="AF38" s="24"/>
      <c r="AG38">
        <f t="shared" si="2"/>
        <v>19.324265102399998</v>
      </c>
      <c r="AI38" s="34">
        <f>PXIL!M38</f>
        <v>0</v>
      </c>
      <c r="AJ38" s="34">
        <f>PXIL!S38</f>
        <v>0</v>
      </c>
      <c r="AK38" s="34">
        <f>RTM_IEX!M38</f>
        <v>0.05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0.2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</row>
    <row r="39" spans="1:46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19.197963999999999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0.12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0.16764689759999998</v>
      </c>
      <c r="AD39">
        <f t="shared" si="1"/>
        <v>19.790317102399996</v>
      </c>
      <c r="AE39">
        <v>0</v>
      </c>
      <c r="AF39" s="24"/>
      <c r="AG39">
        <f t="shared" si="2"/>
        <v>19.790317102399996</v>
      </c>
      <c r="AI39" s="34">
        <f>PXIL!M39</f>
        <v>0</v>
      </c>
      <c r="AJ39" s="34">
        <f>PXIL!S39</f>
        <v>0</v>
      </c>
      <c r="AK39" s="34">
        <f>RTM_IEX!M39</f>
        <v>0.08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0.56000000000000005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</row>
    <row r="40" spans="1:46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19.197963999999999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0.27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0.17848289759999997</v>
      </c>
      <c r="AD40">
        <f t="shared" si="1"/>
        <v>21.069481102400001</v>
      </c>
      <c r="AE40">
        <v>0</v>
      </c>
      <c r="AF40" s="24"/>
      <c r="AG40">
        <f t="shared" si="2"/>
        <v>21.069481102400001</v>
      </c>
      <c r="AI40" s="34">
        <f>PXIL!M40</f>
        <v>0</v>
      </c>
      <c r="AJ40" s="34">
        <f>PXIL!S40</f>
        <v>0</v>
      </c>
      <c r="AK40" s="34">
        <f>RTM_IEX!M40</f>
        <v>0.14000000000000001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1.64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</row>
    <row r="41" spans="1:46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19.197963999999999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0.03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0.16521089759999999</v>
      </c>
      <c r="AD41">
        <f t="shared" si="1"/>
        <v>19.502753102399996</v>
      </c>
      <c r="AE41">
        <v>0</v>
      </c>
      <c r="AF41" s="24"/>
      <c r="AG41">
        <f t="shared" si="2"/>
        <v>19.502753102399996</v>
      </c>
      <c r="AI41" s="34">
        <f>PXIL!M41</f>
        <v>0</v>
      </c>
      <c r="AJ41" s="34">
        <f>PXIL!S41</f>
        <v>0</v>
      </c>
      <c r="AK41" s="34">
        <f>RTM_IEX!M41</f>
        <v>0.04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0.4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</row>
    <row r="42" spans="1:46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19.197963999999999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0.26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0.18923489760000001</v>
      </c>
      <c r="AD42">
        <f t="shared" si="1"/>
        <v>22.338729102400002</v>
      </c>
      <c r="AE42">
        <v>0</v>
      </c>
      <c r="AF42" s="24"/>
      <c r="AG42">
        <f t="shared" si="2"/>
        <v>22.338729102400002</v>
      </c>
      <c r="AI42" s="34">
        <f>PXIL!M42</f>
        <v>0</v>
      </c>
      <c r="AJ42" s="34">
        <f>PXIL!S42</f>
        <v>0</v>
      </c>
      <c r="AK42" s="34">
        <f>RTM_IEX!M42</f>
        <v>0.12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2.95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</row>
    <row r="43" spans="1:46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19.197963999999999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0.17655089759999998</v>
      </c>
      <c r="AD43">
        <f t="shared" si="1"/>
        <v>20.841413102400001</v>
      </c>
      <c r="AE43">
        <v>0</v>
      </c>
      <c r="AF43" s="24"/>
      <c r="AG43">
        <f t="shared" si="2"/>
        <v>20.841413102400001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1.82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</row>
    <row r="44" spans="1:46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18.488201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0.1553008884</v>
      </c>
      <c r="AD44">
        <f t="shared" si="1"/>
        <v>18.332900111600001</v>
      </c>
      <c r="AE44">
        <v>0</v>
      </c>
      <c r="AF44" s="24"/>
      <c r="AG44">
        <f t="shared" si="2"/>
        <v>18.332900111600001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</row>
    <row r="45" spans="1:46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19.033481999999999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0.15988124879999999</v>
      </c>
      <c r="AD45">
        <f t="shared" si="1"/>
        <v>18.873600751199998</v>
      </c>
      <c r="AE45">
        <v>0</v>
      </c>
      <c r="AF45" s="24"/>
      <c r="AG45">
        <f t="shared" si="2"/>
        <v>18.873600751199998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</row>
    <row r="46" spans="1:46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19.197963999999999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0.16285889759999997</v>
      </c>
      <c r="AD46">
        <f t="shared" si="1"/>
        <v>19.225105102400001</v>
      </c>
      <c r="AE46">
        <v>0</v>
      </c>
      <c r="AF46" s="24"/>
      <c r="AG46">
        <f t="shared" si="2"/>
        <v>19.225105102400001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0.19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</row>
    <row r="47" spans="1:46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19.197963999999999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0.16689089759999998</v>
      </c>
      <c r="AD47">
        <f t="shared" si="1"/>
        <v>19.701073102400002</v>
      </c>
      <c r="AE47">
        <v>0</v>
      </c>
      <c r="AF47" s="24"/>
      <c r="AG47">
        <f t="shared" si="2"/>
        <v>19.701073102400002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0.67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</row>
    <row r="48" spans="1:46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19.197963999999999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0.1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0.16411889759999998</v>
      </c>
      <c r="AD48">
        <f t="shared" si="1"/>
        <v>19.373845102400001</v>
      </c>
      <c r="AE48">
        <v>0</v>
      </c>
      <c r="AF48" s="24"/>
      <c r="AG48">
        <f t="shared" si="2"/>
        <v>19.373845102400001</v>
      </c>
      <c r="AI48" s="34">
        <f>PXIL!M48</f>
        <v>0</v>
      </c>
      <c r="AJ48" s="34">
        <f>PXIL!S48</f>
        <v>0</v>
      </c>
      <c r="AK48" s="34">
        <f>RTM_IEX!M48</f>
        <v>0.1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0.14000000000000001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</row>
    <row r="49" spans="1:46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19.197963999999999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0.57999999999999996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0.18083489759999996</v>
      </c>
      <c r="AD49">
        <f t="shared" si="1"/>
        <v>21.347129102399997</v>
      </c>
      <c r="AE49">
        <v>0</v>
      </c>
      <c r="AF49" s="24"/>
      <c r="AG49">
        <f t="shared" si="2"/>
        <v>21.347129102399997</v>
      </c>
      <c r="AI49" s="34">
        <f>PXIL!M49</f>
        <v>0</v>
      </c>
      <c r="AJ49" s="34">
        <f>PXIL!S49</f>
        <v>0</v>
      </c>
      <c r="AK49" s="34">
        <f>RTM_IEX!M49</f>
        <v>0.1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1.65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</row>
    <row r="50" spans="1:46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19.197963999999999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0.19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0.17445089759999999</v>
      </c>
      <c r="AD50">
        <f t="shared" si="1"/>
        <v>20.593513102400003</v>
      </c>
      <c r="AE50">
        <v>0</v>
      </c>
      <c r="AF50" s="24"/>
      <c r="AG50">
        <f t="shared" si="2"/>
        <v>20.593513102400003</v>
      </c>
      <c r="AI50" s="34">
        <f>PXIL!M50</f>
        <v>0</v>
      </c>
      <c r="AJ50" s="34">
        <f>PXIL!S50</f>
        <v>0</v>
      </c>
      <c r="AK50" s="34">
        <f>RTM_IEX!M50</f>
        <v>0.1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1.28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</row>
    <row r="51" spans="1:46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19.197963999999999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0.19511489759999998</v>
      </c>
      <c r="AD51">
        <f t="shared" si="1"/>
        <v>23.0328491024</v>
      </c>
      <c r="AE51">
        <v>0</v>
      </c>
      <c r="AF51" s="24"/>
      <c r="AG51">
        <f t="shared" si="2"/>
        <v>23.0328491024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4.03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</row>
    <row r="52" spans="1:46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19.197963999999999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0.18058289759999999</v>
      </c>
      <c r="AD52">
        <f t="shared" si="1"/>
        <v>21.317381102399999</v>
      </c>
      <c r="AE52">
        <v>0</v>
      </c>
      <c r="AF52" s="24"/>
      <c r="AG52">
        <f t="shared" si="2"/>
        <v>21.317381102399999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2.2999999999999998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</row>
    <row r="53" spans="1:46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19.197963999999999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0.17982689759999998</v>
      </c>
      <c r="AD53">
        <f t="shared" si="1"/>
        <v>21.228137102399998</v>
      </c>
      <c r="AE53">
        <v>0</v>
      </c>
      <c r="AF53" s="24"/>
      <c r="AG53">
        <f t="shared" si="2"/>
        <v>21.228137102399998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2.21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</row>
    <row r="54" spans="1:46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19.197963999999999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0.18226289759999997</v>
      </c>
      <c r="AD54">
        <f t="shared" si="1"/>
        <v>21.515701102399998</v>
      </c>
      <c r="AE54">
        <v>0</v>
      </c>
      <c r="AF54" s="24"/>
      <c r="AG54">
        <f t="shared" si="2"/>
        <v>21.515701102399998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2.5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</row>
    <row r="55" spans="1:46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19.197963999999999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0.17419889759999999</v>
      </c>
      <c r="AD55">
        <f t="shared" si="1"/>
        <v>20.563765102399998</v>
      </c>
      <c r="AE55">
        <v>0</v>
      </c>
      <c r="AF55" s="24"/>
      <c r="AG55">
        <f t="shared" si="2"/>
        <v>20.563765102399998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1.54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</row>
    <row r="56" spans="1:46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19.197963999999999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0.16689089759999998</v>
      </c>
      <c r="AD56">
        <f t="shared" si="1"/>
        <v>19.701073102400002</v>
      </c>
      <c r="AE56">
        <v>0</v>
      </c>
      <c r="AF56" s="24"/>
      <c r="AG56">
        <f t="shared" si="2"/>
        <v>19.701073102400002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0.67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</row>
    <row r="57" spans="1:46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19.197963999999999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0.17251889759999997</v>
      </c>
      <c r="AD57">
        <f t="shared" si="1"/>
        <v>20.365445102399999</v>
      </c>
      <c r="AE57">
        <v>0</v>
      </c>
      <c r="AF57" s="24"/>
      <c r="AG57">
        <f t="shared" si="2"/>
        <v>20.365445102399999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1.34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</row>
    <row r="58" spans="1:46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19.197963999999999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0.19351889759999999</v>
      </c>
      <c r="AD58">
        <f t="shared" si="1"/>
        <v>22.844445102399998</v>
      </c>
      <c r="AE58">
        <v>0</v>
      </c>
      <c r="AF58" s="24"/>
      <c r="AG58">
        <f t="shared" si="2"/>
        <v>22.844445102399998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3.84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</row>
    <row r="59" spans="1:46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19.197963999999999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0.19671089759999999</v>
      </c>
      <c r="AD59">
        <f t="shared" si="1"/>
        <v>23.221253102399999</v>
      </c>
      <c r="AE59">
        <v>0</v>
      </c>
      <c r="AF59" s="24"/>
      <c r="AG59">
        <f t="shared" si="2"/>
        <v>23.221253102399999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4.22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</row>
    <row r="60" spans="1:46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19.197963999999999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0.20158289759999998</v>
      </c>
      <c r="AD60">
        <f t="shared" si="1"/>
        <v>23.796381102399998</v>
      </c>
      <c r="AE60">
        <v>0</v>
      </c>
      <c r="AF60" s="24"/>
      <c r="AG60">
        <f t="shared" si="2"/>
        <v>23.796381102399998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4.8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</row>
    <row r="61" spans="1:46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19.197963999999999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0.19032689759999999</v>
      </c>
      <c r="AD61">
        <f t="shared" si="1"/>
        <v>22.467637102400001</v>
      </c>
      <c r="AE61">
        <v>0</v>
      </c>
      <c r="AF61" s="24"/>
      <c r="AG61">
        <f t="shared" si="2"/>
        <v>22.467637102400001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3.46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</row>
    <row r="62" spans="1:46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19.197963999999999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0.17335889759999998</v>
      </c>
      <c r="AD62">
        <f t="shared" si="1"/>
        <v>20.4646051024</v>
      </c>
      <c r="AE62">
        <v>0</v>
      </c>
      <c r="AF62" s="24"/>
      <c r="AG62">
        <f t="shared" si="2"/>
        <v>20.4646051024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1.44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</row>
    <row r="63" spans="1:46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19.197963999999999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0.18226289759999997</v>
      </c>
      <c r="AD63">
        <f t="shared" si="1"/>
        <v>21.515701102399998</v>
      </c>
      <c r="AE63">
        <v>0</v>
      </c>
      <c r="AF63" s="24"/>
      <c r="AG63">
        <f t="shared" si="2"/>
        <v>21.515701102399998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2.5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</row>
    <row r="64" spans="1:46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19.197963999999999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0.18142289759999997</v>
      </c>
      <c r="AD64">
        <f t="shared" si="1"/>
        <v>21.416541102399997</v>
      </c>
      <c r="AE64">
        <v>0</v>
      </c>
      <c r="AF64" s="24"/>
      <c r="AG64">
        <f t="shared" si="2"/>
        <v>21.416541102399997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2.4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</row>
    <row r="65" spans="1:46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19.197963999999999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4.8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0.20158289759999998</v>
      </c>
      <c r="AD65">
        <f t="shared" si="1"/>
        <v>23.796381102399998</v>
      </c>
      <c r="AE65">
        <v>0</v>
      </c>
      <c r="AF65" s="24"/>
      <c r="AG65">
        <f t="shared" si="2"/>
        <v>23.796381102399998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</row>
    <row r="66" spans="1:46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19.197963999999999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4.8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0.20158289759999998</v>
      </c>
      <c r="AD66">
        <f t="shared" si="1"/>
        <v>23.796381102399998</v>
      </c>
      <c r="AE66">
        <v>0</v>
      </c>
      <c r="AF66" s="24"/>
      <c r="AG66">
        <f t="shared" si="2"/>
        <v>23.796381102399998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0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</row>
    <row r="67" spans="1:46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19.197963999999999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4.13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0.19595489759999998</v>
      </c>
      <c r="AD67">
        <f t="shared" si="1"/>
        <v>23.132009102399998</v>
      </c>
      <c r="AE67">
        <v>0</v>
      </c>
      <c r="AF67" s="24"/>
      <c r="AG67">
        <f t="shared" si="2"/>
        <v>23.132009102399998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</row>
    <row r="68" spans="1:46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19.197963999999999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3.94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0.1943588976</v>
      </c>
      <c r="AD68">
        <f t="shared" ref="AD68:AD98" si="4">SUM(B68:AB68,AI68:AT68)-AC68</f>
        <v>22.943605102399999</v>
      </c>
      <c r="AE68">
        <v>0</v>
      </c>
      <c r="AF68" s="24"/>
      <c r="AG68">
        <f t="shared" ref="AG68:AG98" si="5">SUM(AD68:AF68)</f>
        <v>22.943605102399999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</row>
    <row r="69" spans="1:46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19.197963999999999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0.16773089759999998</v>
      </c>
      <c r="AD69">
        <f t="shared" si="4"/>
        <v>19.8002331024</v>
      </c>
      <c r="AE69">
        <v>0</v>
      </c>
      <c r="AF69" s="24"/>
      <c r="AG69">
        <f t="shared" si="5"/>
        <v>19.8002331024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0.77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</row>
    <row r="70" spans="1:46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19.197963999999999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0.38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0.20133089759999998</v>
      </c>
      <c r="AD70">
        <f t="shared" si="4"/>
        <v>23.7666331024</v>
      </c>
      <c r="AE70">
        <v>0</v>
      </c>
      <c r="AF70" s="24"/>
      <c r="AG70">
        <f t="shared" si="5"/>
        <v>23.7666331024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4.3899999999999997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</row>
    <row r="71" spans="1:46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19.197963999999999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0.96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0.2014148976</v>
      </c>
      <c r="AD71">
        <f t="shared" si="4"/>
        <v>23.776549102400001</v>
      </c>
      <c r="AE71">
        <v>0</v>
      </c>
      <c r="AF71" s="24"/>
      <c r="AG71">
        <f t="shared" si="5"/>
        <v>23.776549102400001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3.82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</row>
    <row r="72" spans="1:46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19.197963999999999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1.54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0.20133089759999998</v>
      </c>
      <c r="AD72">
        <f t="shared" si="4"/>
        <v>23.7666331024</v>
      </c>
      <c r="AE72">
        <v>0</v>
      </c>
      <c r="AF72" s="24"/>
      <c r="AG72">
        <f t="shared" si="5"/>
        <v>23.7666331024</v>
      </c>
      <c r="AI72" s="34">
        <f>PXIL!M72</f>
        <v>0</v>
      </c>
      <c r="AJ72" s="34">
        <f>PXIL!S72</f>
        <v>0</v>
      </c>
      <c r="AK72" s="34">
        <f>RTM_IEX!M72</f>
        <v>0.04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3.19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</row>
    <row r="73" spans="1:46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19.197963999999999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3.17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0.2013308976</v>
      </c>
      <c r="AD73">
        <f t="shared" si="4"/>
        <v>23.766633102400004</v>
      </c>
      <c r="AE73">
        <v>0</v>
      </c>
      <c r="AF73" s="24"/>
      <c r="AG73">
        <f t="shared" si="5"/>
        <v>23.766633102400004</v>
      </c>
      <c r="AI73" s="34">
        <f>PXIL!M73</f>
        <v>0</v>
      </c>
      <c r="AJ73" s="34">
        <f>PXIL!S73</f>
        <v>0</v>
      </c>
      <c r="AK73" s="34">
        <f>RTM_IEX!M73</f>
        <v>0.03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1.57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</row>
    <row r="74" spans="1:46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19.197963999999999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3.13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0.19830689759999998</v>
      </c>
      <c r="AD74">
        <f t="shared" si="4"/>
        <v>23.409657102400001</v>
      </c>
      <c r="AE74">
        <v>0</v>
      </c>
      <c r="AF74" s="24"/>
      <c r="AG74">
        <f t="shared" si="5"/>
        <v>23.409657102400001</v>
      </c>
      <c r="AI74" s="34">
        <f>PXIL!M74</f>
        <v>0</v>
      </c>
      <c r="AJ74" s="34">
        <f>PXIL!S74</f>
        <v>0</v>
      </c>
      <c r="AK74" s="34">
        <f>RTM_IEX!M74</f>
        <v>0.14000000000000001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1.1399999999999999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</row>
    <row r="75" spans="1:46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19.197963999999999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2.88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0.20107889759999997</v>
      </c>
      <c r="AD75">
        <f t="shared" si="4"/>
        <v>23.736885102399999</v>
      </c>
      <c r="AE75">
        <v>0</v>
      </c>
      <c r="AF75" s="24"/>
      <c r="AG75">
        <f t="shared" si="5"/>
        <v>23.736885102399999</v>
      </c>
      <c r="AI75" s="34">
        <f>PXIL!M75</f>
        <v>0</v>
      </c>
      <c r="AJ75" s="34">
        <f>PXIL!S75</f>
        <v>0</v>
      </c>
      <c r="AK75" s="34">
        <f>RTM_IEX!M75</f>
        <v>0.02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1.84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</row>
    <row r="76" spans="1:46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19.197963999999999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2.7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0.19897889759999995</v>
      </c>
      <c r="AD76">
        <f t="shared" si="4"/>
        <v>23.488985102399997</v>
      </c>
      <c r="AE76">
        <v>0</v>
      </c>
      <c r="AF76" s="24"/>
      <c r="AG76">
        <f t="shared" si="5"/>
        <v>23.488985102399997</v>
      </c>
      <c r="AI76" s="34">
        <f>PXIL!M76</f>
        <v>0</v>
      </c>
      <c r="AJ76" s="34">
        <f>PXIL!S76</f>
        <v>0</v>
      </c>
      <c r="AK76" s="34">
        <f>RTM_IEX!M76</f>
        <v>0.08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1.71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</row>
    <row r="77" spans="1:46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19.197963999999999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2.67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0.20074289759999997</v>
      </c>
      <c r="AD77">
        <f t="shared" si="4"/>
        <v>23.6972211024</v>
      </c>
      <c r="AE77">
        <v>0</v>
      </c>
      <c r="AF77" s="24"/>
      <c r="AG77">
        <f t="shared" si="5"/>
        <v>23.6972211024</v>
      </c>
      <c r="AI77" s="34">
        <f>PXIL!M77</f>
        <v>0</v>
      </c>
      <c r="AJ77" s="34">
        <f>PXIL!S77</f>
        <v>0</v>
      </c>
      <c r="AK77" s="34">
        <f>RTM_IEX!M77</f>
        <v>0.02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2.0099999999999998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</row>
    <row r="78" spans="1:46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19.197963999999999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2.69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0.20149889759999998</v>
      </c>
      <c r="AD78">
        <f t="shared" si="4"/>
        <v>23.786465102400001</v>
      </c>
      <c r="AE78">
        <v>0</v>
      </c>
      <c r="AF78" s="24"/>
      <c r="AG78">
        <f t="shared" si="5"/>
        <v>23.786465102400001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2.1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</row>
    <row r="79" spans="1:46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19.197963999999999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2.73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0.20133089759999998</v>
      </c>
      <c r="AD79">
        <f t="shared" si="4"/>
        <v>23.766633102400004</v>
      </c>
      <c r="AE79">
        <v>0</v>
      </c>
      <c r="AF79" s="24"/>
      <c r="AG79">
        <f t="shared" si="5"/>
        <v>23.766633102400004</v>
      </c>
      <c r="AI79" s="34">
        <f>PXIL!M79</f>
        <v>0</v>
      </c>
      <c r="AJ79" s="34">
        <f>PXIL!S79</f>
        <v>0</v>
      </c>
      <c r="AK79" s="34">
        <f>RTM_IEX!M79</f>
        <v>0.03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2.0099999999999998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</row>
    <row r="80" spans="1:46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19.197963999999999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1.57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0.18553889759999997</v>
      </c>
      <c r="AD80">
        <f t="shared" si="4"/>
        <v>21.902425102399999</v>
      </c>
      <c r="AE80">
        <v>0</v>
      </c>
      <c r="AF80" s="24"/>
      <c r="AG80">
        <f t="shared" si="5"/>
        <v>21.902425102399999</v>
      </c>
      <c r="AI80" s="34">
        <f>PXIL!M80</f>
        <v>0</v>
      </c>
      <c r="AJ80" s="34">
        <f>PXIL!S80</f>
        <v>0</v>
      </c>
      <c r="AK80" s="34">
        <f>RTM_IEX!M80</f>
        <v>0.04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1.28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</row>
    <row r="81" spans="1:46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19.197963999999999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2.2000000000000002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0.20099489759999997</v>
      </c>
      <c r="AD81">
        <f t="shared" si="4"/>
        <v>23.726969102399995</v>
      </c>
      <c r="AE81">
        <v>0</v>
      </c>
      <c r="AF81" s="24"/>
      <c r="AG81">
        <f t="shared" si="5"/>
        <v>23.726969102399995</v>
      </c>
      <c r="AI81" s="34">
        <f>PXIL!M81</f>
        <v>0</v>
      </c>
      <c r="AJ81" s="34">
        <f>PXIL!S81</f>
        <v>0</v>
      </c>
      <c r="AK81" s="34">
        <f>RTM_IEX!M81</f>
        <v>0.04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2.4900000000000002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</row>
    <row r="82" spans="1:46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19.197963999999999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2.21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0.20124689759999997</v>
      </c>
      <c r="AD82">
        <f t="shared" si="4"/>
        <v>23.7567171024</v>
      </c>
      <c r="AE82">
        <v>0</v>
      </c>
      <c r="AF82" s="24"/>
      <c r="AG82">
        <f t="shared" si="5"/>
        <v>23.7567171024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2.5499999999999998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</row>
    <row r="83" spans="1:46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19.197963999999999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4.8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0.20158289759999998</v>
      </c>
      <c r="AD83">
        <f t="shared" si="4"/>
        <v>23.796381102399998</v>
      </c>
      <c r="AE83">
        <v>0</v>
      </c>
      <c r="AF83" s="24"/>
      <c r="AG83">
        <f t="shared" si="5"/>
        <v>23.796381102399998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</row>
    <row r="84" spans="1:46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19.197963999999999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4.8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0.20158289759999998</v>
      </c>
      <c r="AD84">
        <f t="shared" si="4"/>
        <v>23.796381102399998</v>
      </c>
      <c r="AE84">
        <v>0</v>
      </c>
      <c r="AF84" s="24"/>
      <c r="AG84">
        <f t="shared" si="5"/>
        <v>23.796381102399998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</row>
    <row r="85" spans="1:46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19.197963999999999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4.42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0.2013308976</v>
      </c>
      <c r="AD85">
        <f t="shared" si="4"/>
        <v>23.766633102400004</v>
      </c>
      <c r="AE85">
        <v>0</v>
      </c>
      <c r="AF85" s="24"/>
      <c r="AG85">
        <f t="shared" si="5"/>
        <v>23.766633102400004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0.35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</row>
    <row r="86" spans="1:46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19.197963999999999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2.21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0.18747089759999999</v>
      </c>
      <c r="AD86">
        <f t="shared" si="4"/>
        <v>22.130493102399999</v>
      </c>
      <c r="AE86">
        <v>0</v>
      </c>
      <c r="AF86" s="24"/>
      <c r="AG86">
        <f t="shared" si="5"/>
        <v>22.130493102399999</v>
      </c>
      <c r="AI86" s="34">
        <f>PXIL!M86</f>
        <v>0</v>
      </c>
      <c r="AJ86" s="34">
        <f>PXIL!S86</f>
        <v>0</v>
      </c>
      <c r="AK86" s="34">
        <f>RTM_IEX!M86</f>
        <v>0.1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0.81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</row>
    <row r="87" spans="1:46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19.197963999999999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3.26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0.18864689759999997</v>
      </c>
      <c r="AD87">
        <f t="shared" si="4"/>
        <v>22.269317102399995</v>
      </c>
      <c r="AE87">
        <v>0</v>
      </c>
      <c r="AF87" s="24"/>
      <c r="AG87">
        <f t="shared" si="5"/>
        <v>22.269317102399995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</row>
    <row r="88" spans="1:46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19.197963999999999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2.5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0.18226289759999997</v>
      </c>
      <c r="AD88">
        <f t="shared" si="4"/>
        <v>21.515701102399998</v>
      </c>
      <c r="AE88">
        <v>0</v>
      </c>
      <c r="AF88" s="24"/>
      <c r="AG88">
        <f t="shared" si="5"/>
        <v>21.515701102399998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</row>
    <row r="89" spans="1:46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19.197963999999999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2.59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0.18301889759999998</v>
      </c>
      <c r="AD89">
        <f t="shared" si="4"/>
        <v>21.604945102399999</v>
      </c>
      <c r="AE89">
        <v>0</v>
      </c>
      <c r="AF89" s="24"/>
      <c r="AG89">
        <f t="shared" si="5"/>
        <v>21.604945102399999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</row>
    <row r="90" spans="1:46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19.197963999999999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1.82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0.17655089759999998</v>
      </c>
      <c r="AD90">
        <f t="shared" si="4"/>
        <v>20.841413102400001</v>
      </c>
      <c r="AE90">
        <v>0</v>
      </c>
      <c r="AF90" s="24"/>
      <c r="AG90">
        <f t="shared" si="5"/>
        <v>20.841413102400001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</row>
    <row r="91" spans="1:46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19.197963999999999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1.25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0.1752908976</v>
      </c>
      <c r="AD91">
        <f t="shared" si="4"/>
        <v>20.692673102400001</v>
      </c>
      <c r="AE91">
        <v>0</v>
      </c>
      <c r="AF91" s="24"/>
      <c r="AG91">
        <f t="shared" si="5"/>
        <v>20.692673102400001</v>
      </c>
      <c r="AI91" s="34">
        <f>PXIL!M91</f>
        <v>0</v>
      </c>
      <c r="AJ91" s="34">
        <f>PXIL!S91</f>
        <v>0</v>
      </c>
      <c r="AK91" s="34">
        <f>RTM_IEX!M91</f>
        <v>0.1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0.32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</row>
    <row r="92" spans="1:46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19.197963999999999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2.2999999999999998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0.18427889759999999</v>
      </c>
      <c r="AD92">
        <f t="shared" si="4"/>
        <v>21.753685102400002</v>
      </c>
      <c r="AE92">
        <v>0</v>
      </c>
      <c r="AF92" s="24"/>
      <c r="AG92">
        <f t="shared" si="5"/>
        <v>21.753685102400002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0.44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</row>
    <row r="93" spans="1:46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19.197963999999999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2.2999999999999998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0.18444689759999999</v>
      </c>
      <c r="AD93">
        <f t="shared" si="4"/>
        <v>21.7735171024</v>
      </c>
      <c r="AE93">
        <v>0</v>
      </c>
      <c r="AF93" s="24"/>
      <c r="AG93">
        <f t="shared" si="5"/>
        <v>21.7735171024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0.46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</row>
    <row r="94" spans="1:46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19.197963999999999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0.16218689759999999</v>
      </c>
      <c r="AD94">
        <f t="shared" si="4"/>
        <v>19.1457771024</v>
      </c>
      <c r="AE94">
        <v>0</v>
      </c>
      <c r="AF94" s="24"/>
      <c r="AG94">
        <f t="shared" si="5"/>
        <v>19.1457771024</v>
      </c>
      <c r="AI94" s="34">
        <f>PXIL!M94</f>
        <v>0</v>
      </c>
      <c r="AJ94" s="34">
        <f>PXIL!S94</f>
        <v>0</v>
      </c>
      <c r="AK94" s="34">
        <f>RTM_IEX!M94</f>
        <v>0.1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0.01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</row>
    <row r="95" spans="1:46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19.197963999999999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3.36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0.19225889759999998</v>
      </c>
      <c r="AD95">
        <f t="shared" si="4"/>
        <v>22.695705102400002</v>
      </c>
      <c r="AE95">
        <v>0</v>
      </c>
      <c r="AF95" s="24"/>
      <c r="AG95">
        <f t="shared" si="5"/>
        <v>22.695705102400002</v>
      </c>
      <c r="AI95" s="34">
        <f>PXIL!M95</f>
        <v>0</v>
      </c>
      <c r="AJ95" s="34">
        <f>PXIL!S95</f>
        <v>0</v>
      </c>
      <c r="AK95" s="34">
        <f>RTM_IEX!M95</f>
        <v>0.1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0.23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</row>
    <row r="96" spans="1:46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18.615773000000001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0.15637249319999999</v>
      </c>
      <c r="AD96">
        <f t="shared" si="4"/>
        <v>18.459400506800002</v>
      </c>
      <c r="AE96">
        <v>0</v>
      </c>
      <c r="AF96" s="24"/>
      <c r="AG96">
        <f t="shared" si="5"/>
        <v>18.459400506800002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</row>
    <row r="97" spans="1:46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18.893001000000002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0.15870120840000002</v>
      </c>
      <c r="AD97">
        <f t="shared" si="4"/>
        <v>18.734299791600002</v>
      </c>
      <c r="AE97">
        <v>0</v>
      </c>
      <c r="AF97" s="24"/>
      <c r="AG97">
        <f t="shared" si="5"/>
        <v>18.734299791600002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</row>
    <row r="98" spans="1:46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16.863251999999999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0.14165131679999998</v>
      </c>
      <c r="AD98">
        <f t="shared" si="4"/>
        <v>16.721600683199998</v>
      </c>
      <c r="AE98">
        <v>0</v>
      </c>
      <c r="AF98" s="24"/>
      <c r="AG98">
        <f t="shared" si="5"/>
        <v>16.721600683199998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0.43272967499999943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2.3029999999999998E-2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4.011060270000001E-3</v>
      </c>
      <c r="AD99">
        <f t="shared" si="6"/>
        <v>0.47349611472999964</v>
      </c>
      <c r="AE99">
        <f t="shared" ref="AE99:AT99" si="8">SUM(AE3:AE98)/4000</f>
        <v>0</v>
      </c>
      <c r="AG99">
        <f t="shared" si="8"/>
        <v>0.47349611472999964</v>
      </c>
      <c r="AI99">
        <f t="shared" si="8"/>
        <v>0</v>
      </c>
      <c r="AJ99">
        <f t="shared" si="8"/>
        <v>0</v>
      </c>
      <c r="AK99">
        <f t="shared" si="8"/>
        <v>7.2500000000000017E-4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2.1022499999999993E-2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R1:R2"/>
    <mergeCell ref="S1:S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45312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'[1]21'!B5</f>
        <v>265</v>
      </c>
      <c r="C3" s="16">
        <f>'[1]21'!C5</f>
        <v>0</v>
      </c>
      <c r="D3" s="16">
        <f>'[1]21'!D5</f>
        <v>75</v>
      </c>
      <c r="E3" s="16">
        <f>'[1]21'!E5</f>
        <v>0</v>
      </c>
      <c r="F3" s="15">
        <f>SUM(B3:E3)</f>
        <v>340</v>
      </c>
      <c r="G3" s="15">
        <f>'[1]21'!H5</f>
        <v>0</v>
      </c>
      <c r="H3" s="16">
        <f>'[1]21'!I5</f>
        <v>0</v>
      </c>
      <c r="I3" s="16">
        <f>'[1]21'!J5</f>
        <v>0</v>
      </c>
      <c r="J3" s="16">
        <f>'[1]21'!K5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'[1]21'!B6</f>
        <v>265</v>
      </c>
      <c r="C4" s="16">
        <f>'[1]21'!C6</f>
        <v>0</v>
      </c>
      <c r="D4" s="16">
        <f>'[1]21'!D6</f>
        <v>75</v>
      </c>
      <c r="E4" s="16">
        <f>'[1]21'!E6</f>
        <v>0</v>
      </c>
      <c r="F4" s="15">
        <f>SUM(B4:E4)</f>
        <v>340</v>
      </c>
      <c r="G4" s="15">
        <f>'[1]21'!H6</f>
        <v>0</v>
      </c>
      <c r="H4" s="16">
        <f>'[1]21'!I6</f>
        <v>0</v>
      </c>
      <c r="I4" s="16">
        <f>'[1]21'!J6</f>
        <v>0</v>
      </c>
      <c r="J4" s="16">
        <f>'[1]21'!K6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'[1]21'!B7</f>
        <v>265</v>
      </c>
      <c r="C5" s="16">
        <f>'[1]21'!C7</f>
        <v>0</v>
      </c>
      <c r="D5" s="16">
        <f>'[1]21'!D7</f>
        <v>75</v>
      </c>
      <c r="E5" s="16">
        <f>'[1]21'!E7</f>
        <v>0</v>
      </c>
      <c r="F5" s="15">
        <f t="shared" ref="F5:F68" si="6">SUM(B5:E5)</f>
        <v>340</v>
      </c>
      <c r="G5" s="15">
        <f>'[1]21'!H7</f>
        <v>0</v>
      </c>
      <c r="H5" s="16">
        <f>'[1]21'!I7</f>
        <v>0</v>
      </c>
      <c r="I5" s="16">
        <f>'[1]21'!J7</f>
        <v>0</v>
      </c>
      <c r="J5" s="16">
        <f>'[1]21'!K7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'[1]21'!B8</f>
        <v>265</v>
      </c>
      <c r="C6" s="16">
        <f>'[1]21'!C8</f>
        <v>0</v>
      </c>
      <c r="D6" s="16">
        <f>'[1]21'!D8</f>
        <v>75</v>
      </c>
      <c r="E6" s="16">
        <f>'[1]21'!E8</f>
        <v>0</v>
      </c>
      <c r="F6" s="15">
        <f t="shared" si="6"/>
        <v>340</v>
      </c>
      <c r="G6" s="15">
        <f>'[1]21'!H8</f>
        <v>0</v>
      </c>
      <c r="H6" s="16">
        <f>'[1]21'!I8</f>
        <v>0</v>
      </c>
      <c r="I6" s="16">
        <f>'[1]21'!J8</f>
        <v>0</v>
      </c>
      <c r="J6" s="16">
        <f>'[1]21'!K8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'[1]21'!B9</f>
        <v>265</v>
      </c>
      <c r="C7" s="16">
        <f>'[1]21'!C9</f>
        <v>0</v>
      </c>
      <c r="D7" s="16">
        <f>'[1]21'!D9</f>
        <v>75</v>
      </c>
      <c r="E7" s="16">
        <f>'[1]21'!E9</f>
        <v>0</v>
      </c>
      <c r="F7" s="15">
        <f t="shared" si="6"/>
        <v>340</v>
      </c>
      <c r="G7" s="15">
        <f>'[1]21'!H9</f>
        <v>0</v>
      </c>
      <c r="H7" s="16">
        <f>'[1]21'!I9</f>
        <v>0</v>
      </c>
      <c r="I7" s="16">
        <f>'[1]21'!J9</f>
        <v>0</v>
      </c>
      <c r="J7" s="16">
        <f>'[1]21'!K9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'[1]21'!B10</f>
        <v>265</v>
      </c>
      <c r="C8" s="16">
        <f>'[1]21'!C10</f>
        <v>0</v>
      </c>
      <c r="D8" s="16">
        <f>'[1]21'!D10</f>
        <v>75</v>
      </c>
      <c r="E8" s="16">
        <f>'[1]21'!E10</f>
        <v>0</v>
      </c>
      <c r="F8" s="15">
        <f t="shared" si="6"/>
        <v>340</v>
      </c>
      <c r="G8" s="15">
        <f>'[1]21'!H10</f>
        <v>0</v>
      </c>
      <c r="H8" s="16">
        <f>'[1]21'!I10</f>
        <v>0</v>
      </c>
      <c r="I8" s="16">
        <f>'[1]21'!J10</f>
        <v>0</v>
      </c>
      <c r="J8" s="16">
        <f>'[1]21'!K10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'[1]21'!B11</f>
        <v>265</v>
      </c>
      <c r="C9" s="16">
        <f>'[1]21'!C11</f>
        <v>0</v>
      </c>
      <c r="D9" s="16">
        <f>'[1]21'!D11</f>
        <v>75</v>
      </c>
      <c r="E9" s="16">
        <f>'[1]21'!E11</f>
        <v>0</v>
      </c>
      <c r="F9" s="15">
        <f t="shared" si="6"/>
        <v>340</v>
      </c>
      <c r="G9" s="15">
        <f>'[1]21'!H11</f>
        <v>0</v>
      </c>
      <c r="H9" s="16">
        <f>'[1]21'!I11</f>
        <v>0</v>
      </c>
      <c r="I9" s="16">
        <f>'[1]21'!J11</f>
        <v>0</v>
      </c>
      <c r="J9" s="16">
        <f>'[1]21'!K11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'[1]21'!B12</f>
        <v>265</v>
      </c>
      <c r="C10" s="16">
        <f>'[1]21'!C12</f>
        <v>0</v>
      </c>
      <c r="D10" s="16">
        <f>'[1]21'!D12</f>
        <v>75</v>
      </c>
      <c r="E10" s="16">
        <f>'[1]21'!E12</f>
        <v>0</v>
      </c>
      <c r="F10" s="15">
        <f t="shared" si="6"/>
        <v>340</v>
      </c>
      <c r="G10" s="15">
        <f>'[1]21'!H12</f>
        <v>0</v>
      </c>
      <c r="H10" s="16">
        <f>'[1]21'!I12</f>
        <v>0</v>
      </c>
      <c r="I10" s="16">
        <f>'[1]21'!J12</f>
        <v>0</v>
      </c>
      <c r="J10" s="16">
        <f>'[1]21'!K12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'[1]21'!B13</f>
        <v>265</v>
      </c>
      <c r="C11" s="16">
        <f>'[1]21'!C13</f>
        <v>0</v>
      </c>
      <c r="D11" s="16">
        <f>'[1]21'!D13</f>
        <v>75</v>
      </c>
      <c r="E11" s="16">
        <f>'[1]21'!E13</f>
        <v>0</v>
      </c>
      <c r="F11" s="15">
        <f t="shared" si="6"/>
        <v>340</v>
      </c>
      <c r="G11" s="15">
        <f>'[1]21'!H13</f>
        <v>0</v>
      </c>
      <c r="H11" s="16">
        <f>'[1]21'!I13</f>
        <v>0</v>
      </c>
      <c r="I11" s="16">
        <f>'[1]21'!J13</f>
        <v>0</v>
      </c>
      <c r="J11" s="16">
        <f>'[1]21'!K13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'[1]21'!B14</f>
        <v>265</v>
      </c>
      <c r="C12" s="16">
        <f>'[1]21'!C14</f>
        <v>0</v>
      </c>
      <c r="D12" s="16">
        <f>'[1]21'!D14</f>
        <v>75</v>
      </c>
      <c r="E12" s="16">
        <f>'[1]21'!E14</f>
        <v>0</v>
      </c>
      <c r="F12" s="15">
        <f t="shared" si="6"/>
        <v>340</v>
      </c>
      <c r="G12" s="15">
        <f>'[1]21'!H14</f>
        <v>0</v>
      </c>
      <c r="H12" s="16">
        <f>'[1]21'!I14</f>
        <v>0</v>
      </c>
      <c r="I12" s="16">
        <f>'[1]21'!J14</f>
        <v>0</v>
      </c>
      <c r="J12" s="16">
        <f>'[1]21'!K14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'[1]21'!B15</f>
        <v>265</v>
      </c>
      <c r="C13" s="16">
        <f>'[1]21'!C15</f>
        <v>0</v>
      </c>
      <c r="D13" s="16">
        <f>'[1]21'!D15</f>
        <v>75</v>
      </c>
      <c r="E13" s="16">
        <f>'[1]21'!E15</f>
        <v>0</v>
      </c>
      <c r="F13" s="15">
        <f t="shared" si="6"/>
        <v>340</v>
      </c>
      <c r="G13" s="15">
        <f>'[1]21'!H15</f>
        <v>0</v>
      </c>
      <c r="H13" s="16">
        <f>'[1]21'!I15</f>
        <v>0</v>
      </c>
      <c r="I13" s="16">
        <f>'[1]21'!J15</f>
        <v>0</v>
      </c>
      <c r="J13" s="16">
        <f>'[1]21'!K15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'[1]21'!B16</f>
        <v>265</v>
      </c>
      <c r="C14" s="16">
        <f>'[1]21'!C16</f>
        <v>0</v>
      </c>
      <c r="D14" s="16">
        <f>'[1]21'!D16</f>
        <v>75</v>
      </c>
      <c r="E14" s="16">
        <f>'[1]21'!E16</f>
        <v>0</v>
      </c>
      <c r="F14" s="15">
        <f t="shared" si="6"/>
        <v>340</v>
      </c>
      <c r="G14" s="15">
        <f>'[1]21'!H16</f>
        <v>0</v>
      </c>
      <c r="H14" s="16">
        <f>'[1]21'!I16</f>
        <v>0</v>
      </c>
      <c r="I14" s="16">
        <f>'[1]21'!J16</f>
        <v>0</v>
      </c>
      <c r="J14" s="16">
        <f>'[1]21'!K16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'[1]21'!B17</f>
        <v>265</v>
      </c>
      <c r="C15" s="16">
        <f>'[1]21'!C17</f>
        <v>0</v>
      </c>
      <c r="D15" s="16">
        <f>'[1]21'!D17</f>
        <v>75</v>
      </c>
      <c r="E15" s="16">
        <f>'[1]21'!E17</f>
        <v>0</v>
      </c>
      <c r="F15" s="15">
        <f t="shared" si="6"/>
        <v>340</v>
      </c>
      <c r="G15" s="15">
        <f>'[1]21'!H17</f>
        <v>0</v>
      </c>
      <c r="H15" s="16">
        <f>'[1]21'!I17</f>
        <v>0</v>
      </c>
      <c r="I15" s="16">
        <f>'[1]21'!J17</f>
        <v>0</v>
      </c>
      <c r="J15" s="16">
        <f>'[1]21'!K17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'[1]21'!B18</f>
        <v>265</v>
      </c>
      <c r="C16" s="16">
        <f>'[1]21'!C18</f>
        <v>0</v>
      </c>
      <c r="D16" s="16">
        <f>'[1]21'!D18</f>
        <v>75</v>
      </c>
      <c r="E16" s="16">
        <f>'[1]21'!E18</f>
        <v>0</v>
      </c>
      <c r="F16" s="15">
        <f t="shared" si="6"/>
        <v>340</v>
      </c>
      <c r="G16" s="15">
        <f>'[1]21'!H18</f>
        <v>0</v>
      </c>
      <c r="H16" s="16">
        <f>'[1]21'!I18</f>
        <v>0</v>
      </c>
      <c r="I16" s="16">
        <f>'[1]21'!J18</f>
        <v>0</v>
      </c>
      <c r="J16" s="16">
        <f>'[1]21'!K18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'[1]21'!B19</f>
        <v>265</v>
      </c>
      <c r="C17" s="16">
        <f>'[1]21'!C19</f>
        <v>0</v>
      </c>
      <c r="D17" s="16">
        <f>'[1]21'!D19</f>
        <v>75</v>
      </c>
      <c r="E17" s="16">
        <f>'[1]21'!E19</f>
        <v>0</v>
      </c>
      <c r="F17" s="15">
        <f t="shared" si="6"/>
        <v>340</v>
      </c>
      <c r="G17" s="15">
        <f>'[1]21'!H19</f>
        <v>0</v>
      </c>
      <c r="H17" s="16">
        <f>'[1]21'!I19</f>
        <v>0</v>
      </c>
      <c r="I17" s="16">
        <f>'[1]21'!J19</f>
        <v>0</v>
      </c>
      <c r="J17" s="16">
        <f>'[1]21'!K19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'[1]21'!B20</f>
        <v>265</v>
      </c>
      <c r="C18" s="16">
        <f>'[1]21'!C20</f>
        <v>0</v>
      </c>
      <c r="D18" s="16">
        <f>'[1]21'!D20</f>
        <v>75</v>
      </c>
      <c r="E18" s="16">
        <f>'[1]21'!E20</f>
        <v>0</v>
      </c>
      <c r="F18" s="15">
        <f t="shared" si="6"/>
        <v>340</v>
      </c>
      <c r="G18" s="15">
        <f>'[1]21'!H20</f>
        <v>0</v>
      </c>
      <c r="H18" s="16">
        <f>'[1]21'!I20</f>
        <v>0</v>
      </c>
      <c r="I18" s="16">
        <f>'[1]21'!J20</f>
        <v>0</v>
      </c>
      <c r="J18" s="16">
        <f>'[1]21'!K20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'[1]21'!B21</f>
        <v>265</v>
      </c>
      <c r="C19" s="16">
        <f>'[1]21'!C21</f>
        <v>0</v>
      </c>
      <c r="D19" s="16">
        <f>'[1]21'!D21</f>
        <v>75</v>
      </c>
      <c r="E19" s="16">
        <f>'[1]21'!E21</f>
        <v>0</v>
      </c>
      <c r="F19" s="15">
        <f t="shared" si="6"/>
        <v>340</v>
      </c>
      <c r="G19" s="15">
        <f>'[1]21'!H21</f>
        <v>0</v>
      </c>
      <c r="H19" s="16">
        <f>'[1]21'!I21</f>
        <v>0</v>
      </c>
      <c r="I19" s="16">
        <f>'[1]21'!J21</f>
        <v>0</v>
      </c>
      <c r="J19" s="16">
        <f>'[1]21'!K21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'[1]21'!B22</f>
        <v>265</v>
      </c>
      <c r="C20" s="16">
        <f>'[1]21'!C22</f>
        <v>0</v>
      </c>
      <c r="D20" s="16">
        <f>'[1]21'!D22</f>
        <v>75</v>
      </c>
      <c r="E20" s="16">
        <f>'[1]21'!E22</f>
        <v>0</v>
      </c>
      <c r="F20" s="15">
        <f t="shared" si="6"/>
        <v>340</v>
      </c>
      <c r="G20" s="15">
        <f>'[1]21'!H22</f>
        <v>0</v>
      </c>
      <c r="H20" s="16">
        <f>'[1]21'!I22</f>
        <v>0</v>
      </c>
      <c r="I20" s="16">
        <f>'[1]21'!J22</f>
        <v>0</v>
      </c>
      <c r="J20" s="16">
        <f>'[1]21'!K22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'[1]21'!B23</f>
        <v>265</v>
      </c>
      <c r="C21" s="16">
        <f>'[1]21'!C23</f>
        <v>0</v>
      </c>
      <c r="D21" s="16">
        <f>'[1]21'!D23</f>
        <v>75</v>
      </c>
      <c r="E21" s="16">
        <f>'[1]21'!E23</f>
        <v>0</v>
      </c>
      <c r="F21" s="15">
        <f t="shared" si="6"/>
        <v>340</v>
      </c>
      <c r="G21" s="15">
        <f>'[1]21'!H23</f>
        <v>0</v>
      </c>
      <c r="H21" s="16">
        <f>'[1]21'!I23</f>
        <v>0</v>
      </c>
      <c r="I21" s="16">
        <f>'[1]21'!J23</f>
        <v>0</v>
      </c>
      <c r="J21" s="16">
        <f>'[1]21'!K23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'[1]21'!B24</f>
        <v>265</v>
      </c>
      <c r="C22" s="16">
        <f>'[1]21'!C24</f>
        <v>0</v>
      </c>
      <c r="D22" s="16">
        <f>'[1]21'!D24</f>
        <v>75</v>
      </c>
      <c r="E22" s="16">
        <f>'[1]21'!E24</f>
        <v>0</v>
      </c>
      <c r="F22" s="15">
        <f t="shared" si="6"/>
        <v>340</v>
      </c>
      <c r="G22" s="15">
        <f>'[1]21'!H24</f>
        <v>0</v>
      </c>
      <c r="H22" s="16">
        <f>'[1]21'!I24</f>
        <v>0</v>
      </c>
      <c r="I22" s="16">
        <f>'[1]21'!J24</f>
        <v>0</v>
      </c>
      <c r="J22" s="16">
        <f>'[1]21'!K24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'[1]21'!B25</f>
        <v>265</v>
      </c>
      <c r="C23" s="16">
        <f>'[1]21'!C25</f>
        <v>0</v>
      </c>
      <c r="D23" s="16">
        <f>'[1]21'!D25</f>
        <v>75</v>
      </c>
      <c r="E23" s="16">
        <f>'[1]21'!E25</f>
        <v>0</v>
      </c>
      <c r="F23" s="15">
        <f t="shared" si="6"/>
        <v>340</v>
      </c>
      <c r="G23" s="15">
        <f>'[1]21'!H25</f>
        <v>0</v>
      </c>
      <c r="H23" s="16">
        <f>'[1]21'!I25</f>
        <v>0</v>
      </c>
      <c r="I23" s="16">
        <f>'[1]21'!J25</f>
        <v>0</v>
      </c>
      <c r="J23" s="16">
        <f>'[1]21'!K25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'[1]21'!B26</f>
        <v>265</v>
      </c>
      <c r="C24" s="16">
        <f>'[1]21'!C26</f>
        <v>0</v>
      </c>
      <c r="D24" s="16">
        <f>'[1]21'!D26</f>
        <v>75</v>
      </c>
      <c r="E24" s="16">
        <f>'[1]21'!E26</f>
        <v>0</v>
      </c>
      <c r="F24" s="15">
        <f t="shared" si="6"/>
        <v>340</v>
      </c>
      <c r="G24" s="15">
        <f>'[1]21'!H26</f>
        <v>0</v>
      </c>
      <c r="H24" s="16">
        <f>'[1]21'!I26</f>
        <v>0</v>
      </c>
      <c r="I24" s="16">
        <f>'[1]21'!J26</f>
        <v>0</v>
      </c>
      <c r="J24" s="16">
        <f>'[1]21'!K26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'[1]21'!B27</f>
        <v>265</v>
      </c>
      <c r="C25" s="16">
        <f>'[1]21'!C27</f>
        <v>0</v>
      </c>
      <c r="D25" s="16">
        <f>'[1]21'!D27</f>
        <v>75</v>
      </c>
      <c r="E25" s="16">
        <f>'[1]21'!E27</f>
        <v>0</v>
      </c>
      <c r="F25" s="15">
        <f t="shared" si="6"/>
        <v>340</v>
      </c>
      <c r="G25" s="15">
        <f>'[1]21'!H27</f>
        <v>0</v>
      </c>
      <c r="H25" s="16">
        <f>'[1]21'!I27</f>
        <v>0</v>
      </c>
      <c r="I25" s="16">
        <f>'[1]21'!J27</f>
        <v>0</v>
      </c>
      <c r="J25" s="16">
        <f>'[1]21'!K27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'[1]21'!B28</f>
        <v>265</v>
      </c>
      <c r="C26" s="16">
        <f>'[1]21'!C28</f>
        <v>0</v>
      </c>
      <c r="D26" s="16">
        <f>'[1]21'!D28</f>
        <v>75</v>
      </c>
      <c r="E26" s="16">
        <f>'[1]21'!E28</f>
        <v>0</v>
      </c>
      <c r="F26" s="15">
        <f t="shared" si="6"/>
        <v>340</v>
      </c>
      <c r="G26" s="15">
        <f>'[1]21'!H28</f>
        <v>0</v>
      </c>
      <c r="H26" s="16">
        <f>'[1]21'!I28</f>
        <v>0</v>
      </c>
      <c r="I26" s="16">
        <f>'[1]21'!J28</f>
        <v>0</v>
      </c>
      <c r="J26" s="16">
        <f>'[1]21'!K28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'[1]21'!B29</f>
        <v>265</v>
      </c>
      <c r="C27" s="16">
        <f>'[1]21'!C29</f>
        <v>0</v>
      </c>
      <c r="D27" s="16">
        <f>'[1]21'!D29</f>
        <v>75</v>
      </c>
      <c r="E27" s="16">
        <f>'[1]21'!E29</f>
        <v>0</v>
      </c>
      <c r="F27" s="15">
        <f t="shared" si="6"/>
        <v>340</v>
      </c>
      <c r="G27" s="15">
        <f>'[1]21'!H29</f>
        <v>0</v>
      </c>
      <c r="H27" s="16">
        <f>'[1]21'!I29</f>
        <v>0</v>
      </c>
      <c r="I27" s="16">
        <f>'[1]21'!J29</f>
        <v>0</v>
      </c>
      <c r="J27" s="16">
        <f>'[1]21'!K29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'[1]21'!B30</f>
        <v>265</v>
      </c>
      <c r="C28" s="16">
        <f>'[1]21'!C30</f>
        <v>0</v>
      </c>
      <c r="D28" s="16">
        <f>'[1]21'!D30</f>
        <v>75</v>
      </c>
      <c r="E28" s="16">
        <f>'[1]21'!E30</f>
        <v>0</v>
      </c>
      <c r="F28" s="15">
        <f t="shared" si="6"/>
        <v>340</v>
      </c>
      <c r="G28" s="15">
        <f>'[1]21'!H30</f>
        <v>0</v>
      </c>
      <c r="H28" s="16">
        <f>'[1]21'!I30</f>
        <v>0</v>
      </c>
      <c r="I28" s="16">
        <f>'[1]21'!J30</f>
        <v>0</v>
      </c>
      <c r="J28" s="16">
        <f>'[1]21'!K30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'[1]21'!B31</f>
        <v>265</v>
      </c>
      <c r="C29" s="16">
        <f>'[1]21'!C31</f>
        <v>0</v>
      </c>
      <c r="D29" s="16">
        <f>'[1]21'!D31</f>
        <v>75</v>
      </c>
      <c r="E29" s="16">
        <f>'[1]21'!E31</f>
        <v>0</v>
      </c>
      <c r="F29" s="15">
        <f t="shared" si="6"/>
        <v>340</v>
      </c>
      <c r="G29" s="15">
        <f>'[1]21'!H31</f>
        <v>0</v>
      </c>
      <c r="H29" s="16">
        <f>'[1]21'!I31</f>
        <v>0</v>
      </c>
      <c r="I29" s="16">
        <f>'[1]21'!J31</f>
        <v>0</v>
      </c>
      <c r="J29" s="16">
        <f>'[1]21'!K31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'[1]21'!B32</f>
        <v>265</v>
      </c>
      <c r="C30" s="16">
        <f>'[1]21'!C32</f>
        <v>0</v>
      </c>
      <c r="D30" s="16">
        <f>'[1]21'!D32</f>
        <v>75</v>
      </c>
      <c r="E30" s="16">
        <f>'[1]21'!E32</f>
        <v>0</v>
      </c>
      <c r="F30" s="15">
        <f t="shared" si="6"/>
        <v>340</v>
      </c>
      <c r="G30" s="15">
        <f>'[1]21'!H32</f>
        <v>0</v>
      </c>
      <c r="H30" s="16">
        <f>'[1]21'!I32</f>
        <v>0</v>
      </c>
      <c r="I30" s="16">
        <f>'[1]21'!J32</f>
        <v>0</v>
      </c>
      <c r="J30" s="16">
        <f>'[1]21'!K32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'[1]21'!B33</f>
        <v>265</v>
      </c>
      <c r="C31" s="16">
        <f>'[1]21'!C33</f>
        <v>0</v>
      </c>
      <c r="D31" s="16">
        <f>'[1]21'!D33</f>
        <v>75</v>
      </c>
      <c r="E31" s="16">
        <f>'[1]21'!E33</f>
        <v>0</v>
      </c>
      <c r="F31" s="15">
        <f t="shared" si="6"/>
        <v>340</v>
      </c>
      <c r="G31" s="15">
        <f>'[1]21'!H33</f>
        <v>0</v>
      </c>
      <c r="H31" s="16">
        <f>'[1]21'!I33</f>
        <v>0</v>
      </c>
      <c r="I31" s="16">
        <f>'[1]21'!J33</f>
        <v>0</v>
      </c>
      <c r="J31" s="16">
        <f>'[1]21'!K33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'[1]21'!B34</f>
        <v>265</v>
      </c>
      <c r="C32" s="16">
        <f>'[1]21'!C34</f>
        <v>0</v>
      </c>
      <c r="D32" s="16">
        <f>'[1]21'!D34</f>
        <v>75</v>
      </c>
      <c r="E32" s="16">
        <f>'[1]21'!E34</f>
        <v>0</v>
      </c>
      <c r="F32" s="15">
        <f t="shared" si="6"/>
        <v>340</v>
      </c>
      <c r="G32" s="15">
        <f>'[1]21'!H34</f>
        <v>0</v>
      </c>
      <c r="H32" s="16">
        <f>'[1]21'!I34</f>
        <v>0</v>
      </c>
      <c r="I32" s="16">
        <f>'[1]21'!J34</f>
        <v>0</v>
      </c>
      <c r="J32" s="16">
        <f>'[1]21'!K34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'[1]21'!B35</f>
        <v>265</v>
      </c>
      <c r="C33" s="16">
        <f>'[1]21'!C35</f>
        <v>0</v>
      </c>
      <c r="D33" s="16">
        <f>'[1]21'!D35</f>
        <v>75</v>
      </c>
      <c r="E33" s="16">
        <f>'[1]21'!E35</f>
        <v>0</v>
      </c>
      <c r="F33" s="15">
        <f t="shared" si="6"/>
        <v>340</v>
      </c>
      <c r="G33" s="15">
        <f>'[1]21'!H35</f>
        <v>0</v>
      </c>
      <c r="H33" s="16">
        <f>'[1]21'!I35</f>
        <v>0</v>
      </c>
      <c r="I33" s="16">
        <f>'[1]21'!J35</f>
        <v>0</v>
      </c>
      <c r="J33" s="16">
        <f>'[1]21'!K35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'[1]21'!B36</f>
        <v>265</v>
      </c>
      <c r="C34" s="16">
        <f>'[1]21'!C36</f>
        <v>0</v>
      </c>
      <c r="D34" s="16">
        <f>'[1]21'!D36</f>
        <v>75</v>
      </c>
      <c r="E34" s="16">
        <f>'[1]21'!E36</f>
        <v>0</v>
      </c>
      <c r="F34" s="15">
        <f t="shared" si="6"/>
        <v>340</v>
      </c>
      <c r="G34" s="15">
        <f>'[1]21'!H36</f>
        <v>0</v>
      </c>
      <c r="H34" s="16">
        <f>'[1]21'!I36</f>
        <v>0</v>
      </c>
      <c r="I34" s="16">
        <f>'[1]21'!J36</f>
        <v>0</v>
      </c>
      <c r="J34" s="16">
        <f>'[1]21'!K36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'[1]21'!B37</f>
        <v>265</v>
      </c>
      <c r="C35" s="16">
        <f>'[1]21'!C37</f>
        <v>0</v>
      </c>
      <c r="D35" s="16">
        <f>'[1]21'!D37</f>
        <v>75</v>
      </c>
      <c r="E35" s="16">
        <f>'[1]21'!E37</f>
        <v>0</v>
      </c>
      <c r="F35" s="15">
        <f t="shared" si="6"/>
        <v>340</v>
      </c>
      <c r="G35" s="15">
        <f>'[1]21'!H37</f>
        <v>0</v>
      </c>
      <c r="H35" s="16">
        <f>'[1]21'!I37</f>
        <v>0</v>
      </c>
      <c r="I35" s="16">
        <f>'[1]21'!J37</f>
        <v>0</v>
      </c>
      <c r="J35" s="16">
        <f>'[1]21'!K37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'[1]21'!B38</f>
        <v>265</v>
      </c>
      <c r="C36" s="16">
        <f>'[1]21'!C38</f>
        <v>0</v>
      </c>
      <c r="D36" s="16">
        <f>'[1]21'!D38</f>
        <v>75</v>
      </c>
      <c r="E36" s="16">
        <f>'[1]21'!E38</f>
        <v>0</v>
      </c>
      <c r="F36" s="15">
        <f t="shared" si="6"/>
        <v>340</v>
      </c>
      <c r="G36" s="15">
        <f>'[1]21'!H38</f>
        <v>0</v>
      </c>
      <c r="H36" s="16">
        <f>'[1]21'!I38</f>
        <v>0</v>
      </c>
      <c r="I36" s="16">
        <f>'[1]21'!J38</f>
        <v>0</v>
      </c>
      <c r="J36" s="16">
        <f>'[1]21'!K38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'[1]21'!B39</f>
        <v>265</v>
      </c>
      <c r="C37" s="16">
        <f>'[1]21'!C39</f>
        <v>0</v>
      </c>
      <c r="D37" s="16">
        <f>'[1]21'!D39</f>
        <v>75</v>
      </c>
      <c r="E37" s="16">
        <f>'[1]21'!E39</f>
        <v>0</v>
      </c>
      <c r="F37" s="15">
        <f t="shared" si="6"/>
        <v>340</v>
      </c>
      <c r="G37" s="15">
        <f>'[1]21'!H39</f>
        <v>0</v>
      </c>
      <c r="H37" s="16">
        <f>'[1]21'!I39</f>
        <v>0</v>
      </c>
      <c r="I37" s="16">
        <f>'[1]21'!J39</f>
        <v>0</v>
      </c>
      <c r="J37" s="16">
        <f>'[1]21'!K39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'[1]21'!B40</f>
        <v>265</v>
      </c>
      <c r="C38" s="16">
        <f>'[1]21'!C40</f>
        <v>0</v>
      </c>
      <c r="D38" s="16">
        <f>'[1]21'!D40</f>
        <v>75</v>
      </c>
      <c r="E38" s="16">
        <f>'[1]21'!E40</f>
        <v>0</v>
      </c>
      <c r="F38" s="15">
        <f t="shared" si="6"/>
        <v>340</v>
      </c>
      <c r="G38" s="15">
        <f>'[1]21'!H40</f>
        <v>0</v>
      </c>
      <c r="H38" s="16">
        <f>'[1]21'!I40</f>
        <v>0</v>
      </c>
      <c r="I38" s="16">
        <f>'[1]21'!J40</f>
        <v>0</v>
      </c>
      <c r="J38" s="16">
        <f>'[1]21'!K40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'[1]21'!B41</f>
        <v>265</v>
      </c>
      <c r="C39" s="16">
        <f>'[1]21'!C41</f>
        <v>0</v>
      </c>
      <c r="D39" s="16">
        <f>'[1]21'!D41</f>
        <v>75</v>
      </c>
      <c r="E39" s="16">
        <f>'[1]21'!E41</f>
        <v>0</v>
      </c>
      <c r="F39" s="15">
        <f t="shared" si="6"/>
        <v>340</v>
      </c>
      <c r="G39" s="15">
        <f>'[1]21'!H41</f>
        <v>0</v>
      </c>
      <c r="H39" s="16">
        <f>'[1]21'!I41</f>
        <v>0</v>
      </c>
      <c r="I39" s="16">
        <f>'[1]21'!J41</f>
        <v>0</v>
      </c>
      <c r="J39" s="16">
        <f>'[1]21'!K41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'[1]21'!B42</f>
        <v>265</v>
      </c>
      <c r="C40" s="16">
        <f>'[1]21'!C42</f>
        <v>0</v>
      </c>
      <c r="D40" s="16">
        <f>'[1]21'!D42</f>
        <v>75</v>
      </c>
      <c r="E40" s="16">
        <f>'[1]21'!E42</f>
        <v>0</v>
      </c>
      <c r="F40" s="15">
        <f t="shared" si="6"/>
        <v>340</v>
      </c>
      <c r="G40" s="15">
        <f>'[1]21'!H42</f>
        <v>0</v>
      </c>
      <c r="H40" s="16">
        <f>'[1]21'!I42</f>
        <v>0</v>
      </c>
      <c r="I40" s="16">
        <f>'[1]21'!J42</f>
        <v>0</v>
      </c>
      <c r="J40" s="16">
        <f>'[1]21'!K42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'[1]21'!B43</f>
        <v>265</v>
      </c>
      <c r="C41" s="16">
        <f>'[1]21'!C43</f>
        <v>0</v>
      </c>
      <c r="D41" s="16">
        <f>'[1]21'!D43</f>
        <v>75</v>
      </c>
      <c r="E41" s="16">
        <f>'[1]21'!E43</f>
        <v>0</v>
      </c>
      <c r="F41" s="15">
        <f t="shared" si="6"/>
        <v>340</v>
      </c>
      <c r="G41" s="15">
        <f>'[1]21'!H43</f>
        <v>0</v>
      </c>
      <c r="H41" s="16">
        <f>'[1]21'!I43</f>
        <v>0</v>
      </c>
      <c r="I41" s="16">
        <f>'[1]21'!J43</f>
        <v>0</v>
      </c>
      <c r="J41" s="16">
        <f>'[1]21'!K43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'[1]21'!B44</f>
        <v>265</v>
      </c>
      <c r="C42" s="16">
        <f>'[1]21'!C44</f>
        <v>0</v>
      </c>
      <c r="D42" s="16">
        <f>'[1]21'!D44</f>
        <v>75</v>
      </c>
      <c r="E42" s="16">
        <f>'[1]21'!E44</f>
        <v>0</v>
      </c>
      <c r="F42" s="15">
        <f t="shared" si="6"/>
        <v>340</v>
      </c>
      <c r="G42" s="15">
        <f>'[1]21'!H44</f>
        <v>0</v>
      </c>
      <c r="H42" s="16">
        <f>'[1]21'!I44</f>
        <v>0</v>
      </c>
      <c r="I42" s="16">
        <f>'[1]21'!J44</f>
        <v>0</v>
      </c>
      <c r="J42" s="16">
        <f>'[1]21'!K44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'[1]21'!B45</f>
        <v>265</v>
      </c>
      <c r="C43" s="16">
        <f>'[1]21'!C45</f>
        <v>0</v>
      </c>
      <c r="D43" s="16">
        <f>'[1]21'!D45</f>
        <v>75</v>
      </c>
      <c r="E43" s="16">
        <f>'[1]21'!E45</f>
        <v>0</v>
      </c>
      <c r="F43" s="15">
        <f t="shared" si="6"/>
        <v>340</v>
      </c>
      <c r="G43" s="15">
        <f>'[1]21'!H45</f>
        <v>0</v>
      </c>
      <c r="H43" s="16">
        <f>'[1]21'!I45</f>
        <v>0</v>
      </c>
      <c r="I43" s="16">
        <f>'[1]21'!J45</f>
        <v>0</v>
      </c>
      <c r="J43" s="16">
        <f>'[1]21'!K45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'[1]21'!B46</f>
        <v>265</v>
      </c>
      <c r="C44" s="16">
        <f>'[1]21'!C46</f>
        <v>0</v>
      </c>
      <c r="D44" s="16">
        <f>'[1]21'!D46</f>
        <v>75</v>
      </c>
      <c r="E44" s="16">
        <f>'[1]21'!E46</f>
        <v>0</v>
      </c>
      <c r="F44" s="15">
        <f t="shared" si="6"/>
        <v>340</v>
      </c>
      <c r="G44" s="15">
        <f>'[1]21'!H46</f>
        <v>0</v>
      </c>
      <c r="H44" s="16">
        <f>'[1]21'!I46</f>
        <v>0</v>
      </c>
      <c r="I44" s="16">
        <f>'[1]21'!J46</f>
        <v>0</v>
      </c>
      <c r="J44" s="16">
        <f>'[1]21'!K46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'[1]21'!B47</f>
        <v>265</v>
      </c>
      <c r="C45" s="16">
        <f>'[1]21'!C47</f>
        <v>0</v>
      </c>
      <c r="D45" s="16">
        <f>'[1]21'!D47</f>
        <v>75</v>
      </c>
      <c r="E45" s="16">
        <f>'[1]21'!E47</f>
        <v>0</v>
      </c>
      <c r="F45" s="15">
        <f t="shared" si="6"/>
        <v>340</v>
      </c>
      <c r="G45" s="15">
        <f>'[1]21'!H47</f>
        <v>0</v>
      </c>
      <c r="H45" s="16">
        <f>'[1]21'!I47</f>
        <v>0</v>
      </c>
      <c r="I45" s="16">
        <f>'[1]21'!J47</f>
        <v>0</v>
      </c>
      <c r="J45" s="16">
        <f>'[1]21'!K47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'[1]21'!B48</f>
        <v>265</v>
      </c>
      <c r="C46" s="16">
        <f>'[1]21'!C48</f>
        <v>0</v>
      </c>
      <c r="D46" s="16">
        <f>'[1]21'!D48</f>
        <v>75</v>
      </c>
      <c r="E46" s="16">
        <f>'[1]21'!E48</f>
        <v>0</v>
      </c>
      <c r="F46" s="15">
        <f t="shared" si="6"/>
        <v>340</v>
      </c>
      <c r="G46" s="15">
        <f>'[1]21'!H48</f>
        <v>0</v>
      </c>
      <c r="H46" s="16">
        <f>'[1]21'!I48</f>
        <v>0</v>
      </c>
      <c r="I46" s="16">
        <f>'[1]21'!J48</f>
        <v>0</v>
      </c>
      <c r="J46" s="16">
        <f>'[1]21'!K48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'[1]21'!B49</f>
        <v>265</v>
      </c>
      <c r="C47" s="16">
        <f>'[1]21'!C49</f>
        <v>0</v>
      </c>
      <c r="D47" s="16">
        <f>'[1]21'!D49</f>
        <v>75</v>
      </c>
      <c r="E47" s="16">
        <f>'[1]21'!E49</f>
        <v>0</v>
      </c>
      <c r="F47" s="15">
        <f t="shared" si="6"/>
        <v>340</v>
      </c>
      <c r="G47" s="15">
        <f>'[1]21'!H49</f>
        <v>0</v>
      </c>
      <c r="H47" s="16">
        <f>'[1]21'!I49</f>
        <v>0</v>
      </c>
      <c r="I47" s="16">
        <f>'[1]21'!J49</f>
        <v>0</v>
      </c>
      <c r="J47" s="16">
        <f>'[1]21'!K49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'[1]21'!B50</f>
        <v>265</v>
      </c>
      <c r="C48" s="16">
        <f>'[1]21'!C50</f>
        <v>0</v>
      </c>
      <c r="D48" s="16">
        <f>'[1]21'!D50</f>
        <v>75</v>
      </c>
      <c r="E48" s="16">
        <f>'[1]21'!E50</f>
        <v>0</v>
      </c>
      <c r="F48" s="15">
        <f t="shared" si="6"/>
        <v>340</v>
      </c>
      <c r="G48" s="15">
        <f>'[1]21'!H50</f>
        <v>0</v>
      </c>
      <c r="H48" s="16">
        <f>'[1]21'!I50</f>
        <v>0</v>
      </c>
      <c r="I48" s="16">
        <f>'[1]21'!J50</f>
        <v>0</v>
      </c>
      <c r="J48" s="16">
        <f>'[1]21'!K50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'[1]21'!B51</f>
        <v>265</v>
      </c>
      <c r="C49" s="16">
        <f>'[1]21'!C51</f>
        <v>0</v>
      </c>
      <c r="D49" s="16">
        <f>'[1]21'!D51</f>
        <v>75</v>
      </c>
      <c r="E49" s="16">
        <f>'[1]21'!E51</f>
        <v>0</v>
      </c>
      <c r="F49" s="15">
        <f t="shared" si="6"/>
        <v>340</v>
      </c>
      <c r="G49" s="15">
        <f>'[1]21'!H51</f>
        <v>0</v>
      </c>
      <c r="H49" s="16">
        <f>'[1]21'!I51</f>
        <v>0</v>
      </c>
      <c r="I49" s="16">
        <f>'[1]21'!J51</f>
        <v>0</v>
      </c>
      <c r="J49" s="16">
        <f>'[1]21'!K51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'[1]21'!B52</f>
        <v>265</v>
      </c>
      <c r="C50" s="16">
        <f>'[1]21'!C52</f>
        <v>0</v>
      </c>
      <c r="D50" s="16">
        <f>'[1]21'!D52</f>
        <v>75</v>
      </c>
      <c r="E50" s="16">
        <f>'[1]21'!E52</f>
        <v>0</v>
      </c>
      <c r="F50" s="15">
        <f t="shared" si="6"/>
        <v>340</v>
      </c>
      <c r="G50" s="15">
        <f>'[1]21'!H52</f>
        <v>0</v>
      </c>
      <c r="H50" s="16">
        <f>'[1]21'!I52</f>
        <v>0</v>
      </c>
      <c r="I50" s="16">
        <f>'[1]21'!J52</f>
        <v>0</v>
      </c>
      <c r="J50" s="16">
        <f>'[1]21'!K52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'[1]21'!B53</f>
        <v>265</v>
      </c>
      <c r="C51" s="16">
        <f>'[1]21'!C53</f>
        <v>0</v>
      </c>
      <c r="D51" s="16">
        <f>'[1]21'!D53</f>
        <v>75</v>
      </c>
      <c r="E51" s="16">
        <f>'[1]21'!E53</f>
        <v>0</v>
      </c>
      <c r="F51" s="15">
        <f t="shared" si="6"/>
        <v>340</v>
      </c>
      <c r="G51" s="15">
        <f>'[1]21'!H53</f>
        <v>0</v>
      </c>
      <c r="H51" s="16">
        <f>'[1]21'!I53</f>
        <v>0</v>
      </c>
      <c r="I51" s="16">
        <f>'[1]21'!J53</f>
        <v>0</v>
      </c>
      <c r="J51" s="16">
        <f>'[1]21'!K53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'[1]21'!B54</f>
        <v>265</v>
      </c>
      <c r="C52" s="16">
        <f>'[1]21'!C54</f>
        <v>0</v>
      </c>
      <c r="D52" s="16">
        <f>'[1]21'!D54</f>
        <v>75</v>
      </c>
      <c r="E52" s="16">
        <f>'[1]21'!E54</f>
        <v>0</v>
      </c>
      <c r="F52" s="15">
        <f t="shared" si="6"/>
        <v>340</v>
      </c>
      <c r="G52" s="15">
        <f>'[1]21'!H54</f>
        <v>0</v>
      </c>
      <c r="H52" s="16">
        <f>'[1]21'!I54</f>
        <v>0</v>
      </c>
      <c r="I52" s="16">
        <f>'[1]21'!J54</f>
        <v>0</v>
      </c>
      <c r="J52" s="16">
        <f>'[1]21'!K54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'[1]21'!B55</f>
        <v>265</v>
      </c>
      <c r="C53" s="16">
        <f>'[1]21'!C55</f>
        <v>0</v>
      </c>
      <c r="D53" s="16">
        <f>'[1]21'!D55</f>
        <v>75</v>
      </c>
      <c r="E53" s="16">
        <f>'[1]21'!E55</f>
        <v>0</v>
      </c>
      <c r="F53" s="15">
        <f t="shared" si="6"/>
        <v>340</v>
      </c>
      <c r="G53" s="15">
        <f>'[1]21'!H55</f>
        <v>0</v>
      </c>
      <c r="H53" s="16">
        <f>'[1]21'!I55</f>
        <v>0</v>
      </c>
      <c r="I53" s="16">
        <f>'[1]21'!J55</f>
        <v>0</v>
      </c>
      <c r="J53" s="16">
        <f>'[1]21'!K55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'[1]21'!B56</f>
        <v>265</v>
      </c>
      <c r="C54" s="16">
        <f>'[1]21'!C56</f>
        <v>0</v>
      </c>
      <c r="D54" s="16">
        <f>'[1]21'!D56</f>
        <v>75</v>
      </c>
      <c r="E54" s="16">
        <f>'[1]21'!E56</f>
        <v>0</v>
      </c>
      <c r="F54" s="15">
        <f t="shared" si="6"/>
        <v>340</v>
      </c>
      <c r="G54" s="15">
        <f>'[1]21'!H56</f>
        <v>0</v>
      </c>
      <c r="H54" s="16">
        <f>'[1]21'!I56</f>
        <v>0</v>
      </c>
      <c r="I54" s="16">
        <f>'[1]21'!J56</f>
        <v>0</v>
      </c>
      <c r="J54" s="16">
        <f>'[1]21'!K56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'[1]21'!B57</f>
        <v>265</v>
      </c>
      <c r="C55" s="16">
        <f>'[1]21'!C57</f>
        <v>0</v>
      </c>
      <c r="D55" s="16">
        <f>'[1]21'!D57</f>
        <v>75</v>
      </c>
      <c r="E55" s="16">
        <f>'[1]21'!E57</f>
        <v>0</v>
      </c>
      <c r="F55" s="15">
        <f t="shared" si="6"/>
        <v>340</v>
      </c>
      <c r="G55" s="15">
        <f>'[1]21'!H57</f>
        <v>0</v>
      </c>
      <c r="H55" s="16">
        <f>'[1]21'!I57</f>
        <v>0</v>
      </c>
      <c r="I55" s="16">
        <f>'[1]21'!J57</f>
        <v>0</v>
      </c>
      <c r="J55" s="16">
        <f>'[1]21'!K57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'[1]21'!B58</f>
        <v>265</v>
      </c>
      <c r="C56" s="16">
        <f>'[1]21'!C58</f>
        <v>0</v>
      </c>
      <c r="D56" s="16">
        <f>'[1]21'!D58</f>
        <v>75</v>
      </c>
      <c r="E56" s="16">
        <f>'[1]21'!E58</f>
        <v>0</v>
      </c>
      <c r="F56" s="15">
        <f t="shared" si="6"/>
        <v>340</v>
      </c>
      <c r="G56" s="15">
        <f>'[1]21'!H58</f>
        <v>0</v>
      </c>
      <c r="H56" s="16">
        <f>'[1]21'!I58</f>
        <v>0</v>
      </c>
      <c r="I56" s="16">
        <f>'[1]21'!J58</f>
        <v>0</v>
      </c>
      <c r="J56" s="16">
        <f>'[1]21'!K58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'[1]21'!B59</f>
        <v>265</v>
      </c>
      <c r="C57" s="16">
        <f>'[1]21'!C59</f>
        <v>0</v>
      </c>
      <c r="D57" s="16">
        <f>'[1]21'!D59</f>
        <v>75</v>
      </c>
      <c r="E57" s="16">
        <f>'[1]21'!E59</f>
        <v>0</v>
      </c>
      <c r="F57" s="15">
        <f t="shared" si="6"/>
        <v>340</v>
      </c>
      <c r="G57" s="15">
        <f>'[1]21'!H59</f>
        <v>0</v>
      </c>
      <c r="H57" s="16">
        <f>'[1]21'!I59</f>
        <v>0</v>
      </c>
      <c r="I57" s="16">
        <f>'[1]21'!J59</f>
        <v>0</v>
      </c>
      <c r="J57" s="16">
        <f>'[1]21'!K59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'[1]21'!B60</f>
        <v>265</v>
      </c>
      <c r="C58" s="16">
        <f>'[1]21'!C60</f>
        <v>0</v>
      </c>
      <c r="D58" s="16">
        <f>'[1]21'!D60</f>
        <v>75</v>
      </c>
      <c r="E58" s="16">
        <f>'[1]21'!E60</f>
        <v>0</v>
      </c>
      <c r="F58" s="15">
        <f t="shared" si="6"/>
        <v>340</v>
      </c>
      <c r="G58" s="15">
        <f>'[1]21'!H60</f>
        <v>0</v>
      </c>
      <c r="H58" s="16">
        <f>'[1]21'!I60</f>
        <v>0</v>
      </c>
      <c r="I58" s="16">
        <f>'[1]21'!J60</f>
        <v>0</v>
      </c>
      <c r="J58" s="16">
        <f>'[1]21'!K60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'[1]21'!B61</f>
        <v>265</v>
      </c>
      <c r="C59" s="16">
        <f>'[1]21'!C61</f>
        <v>0</v>
      </c>
      <c r="D59" s="16">
        <f>'[1]21'!D61</f>
        <v>75</v>
      </c>
      <c r="E59" s="16">
        <f>'[1]21'!E61</f>
        <v>0</v>
      </c>
      <c r="F59" s="15">
        <f t="shared" si="6"/>
        <v>340</v>
      </c>
      <c r="G59" s="15">
        <f>'[1]21'!H61</f>
        <v>0</v>
      </c>
      <c r="H59" s="16">
        <f>'[1]21'!I61</f>
        <v>0</v>
      </c>
      <c r="I59" s="16">
        <f>'[1]21'!J61</f>
        <v>0</v>
      </c>
      <c r="J59" s="16">
        <f>'[1]21'!K61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'[1]21'!B62</f>
        <v>265</v>
      </c>
      <c r="C60" s="16">
        <f>'[1]21'!C62</f>
        <v>0</v>
      </c>
      <c r="D60" s="16">
        <f>'[1]21'!D62</f>
        <v>75</v>
      </c>
      <c r="E60" s="16">
        <f>'[1]21'!E62</f>
        <v>0</v>
      </c>
      <c r="F60" s="15">
        <f t="shared" si="6"/>
        <v>340</v>
      </c>
      <c r="G60" s="15">
        <f>'[1]21'!H62</f>
        <v>0</v>
      </c>
      <c r="H60" s="16">
        <f>'[1]21'!I62</f>
        <v>0</v>
      </c>
      <c r="I60" s="16">
        <f>'[1]21'!J62</f>
        <v>0</v>
      </c>
      <c r="J60" s="16">
        <f>'[1]21'!K62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'[1]21'!B63</f>
        <v>265</v>
      </c>
      <c r="C61" s="16">
        <f>'[1]21'!C63</f>
        <v>0</v>
      </c>
      <c r="D61" s="16">
        <f>'[1]21'!D63</f>
        <v>75</v>
      </c>
      <c r="E61" s="16">
        <f>'[1]21'!E63</f>
        <v>0</v>
      </c>
      <c r="F61" s="15">
        <f t="shared" si="6"/>
        <v>340</v>
      </c>
      <c r="G61" s="15">
        <f>'[1]21'!H63</f>
        <v>0</v>
      </c>
      <c r="H61" s="16">
        <f>'[1]21'!I63</f>
        <v>0</v>
      </c>
      <c r="I61" s="16">
        <f>'[1]21'!J63</f>
        <v>0</v>
      </c>
      <c r="J61" s="16">
        <f>'[1]21'!K63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'[1]21'!B64</f>
        <v>265</v>
      </c>
      <c r="C62" s="16">
        <f>'[1]21'!C64</f>
        <v>0</v>
      </c>
      <c r="D62" s="16">
        <f>'[1]21'!D64</f>
        <v>75</v>
      </c>
      <c r="E62" s="16">
        <f>'[1]21'!E64</f>
        <v>0</v>
      </c>
      <c r="F62" s="15">
        <f t="shared" si="6"/>
        <v>340</v>
      </c>
      <c r="G62" s="15">
        <f>'[1]21'!H64</f>
        <v>0</v>
      </c>
      <c r="H62" s="16">
        <f>'[1]21'!I64</f>
        <v>0</v>
      </c>
      <c r="I62" s="16">
        <f>'[1]21'!J64</f>
        <v>0</v>
      </c>
      <c r="J62" s="16">
        <f>'[1]21'!K64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'[1]21'!B65</f>
        <v>265</v>
      </c>
      <c r="C63" s="16">
        <f>'[1]21'!C65</f>
        <v>0</v>
      </c>
      <c r="D63" s="16">
        <f>'[1]21'!D65</f>
        <v>75</v>
      </c>
      <c r="E63" s="16">
        <f>'[1]21'!E65</f>
        <v>0</v>
      </c>
      <c r="F63" s="15">
        <f t="shared" si="6"/>
        <v>340</v>
      </c>
      <c r="G63" s="15">
        <f>'[1]21'!H65</f>
        <v>0</v>
      </c>
      <c r="H63" s="16">
        <f>'[1]21'!I65</f>
        <v>0</v>
      </c>
      <c r="I63" s="16">
        <f>'[1]21'!J65</f>
        <v>0</v>
      </c>
      <c r="J63" s="16">
        <f>'[1]21'!K65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'[1]21'!B66</f>
        <v>265</v>
      </c>
      <c r="C64" s="16">
        <f>'[1]21'!C66</f>
        <v>0</v>
      </c>
      <c r="D64" s="16">
        <f>'[1]21'!D66</f>
        <v>75</v>
      </c>
      <c r="E64" s="16">
        <f>'[1]21'!E66</f>
        <v>0</v>
      </c>
      <c r="F64" s="15">
        <f t="shared" si="6"/>
        <v>340</v>
      </c>
      <c r="G64" s="15">
        <f>'[1]21'!H66</f>
        <v>0</v>
      </c>
      <c r="H64" s="16">
        <f>'[1]21'!I66</f>
        <v>0</v>
      </c>
      <c r="I64" s="16">
        <f>'[1]21'!J66</f>
        <v>0</v>
      </c>
      <c r="J64" s="16">
        <f>'[1]21'!K66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'[1]21'!B67</f>
        <v>265</v>
      </c>
      <c r="C65" s="16">
        <f>'[1]21'!C67</f>
        <v>0</v>
      </c>
      <c r="D65" s="16">
        <f>'[1]21'!D67</f>
        <v>75</v>
      </c>
      <c r="E65" s="16">
        <f>'[1]21'!E67</f>
        <v>0</v>
      </c>
      <c r="F65" s="15">
        <f t="shared" si="6"/>
        <v>340</v>
      </c>
      <c r="G65" s="15">
        <f>'[1]21'!H67</f>
        <v>0</v>
      </c>
      <c r="H65" s="16">
        <f>'[1]21'!I67</f>
        <v>0</v>
      </c>
      <c r="I65" s="16">
        <f>'[1]21'!J67</f>
        <v>0</v>
      </c>
      <c r="J65" s="16">
        <f>'[1]21'!K67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'[1]21'!B68</f>
        <v>265</v>
      </c>
      <c r="C66" s="16">
        <f>'[1]21'!C68</f>
        <v>0</v>
      </c>
      <c r="D66" s="16">
        <f>'[1]21'!D68</f>
        <v>75</v>
      </c>
      <c r="E66" s="16">
        <f>'[1]21'!E68</f>
        <v>0</v>
      </c>
      <c r="F66" s="15">
        <f t="shared" si="6"/>
        <v>340</v>
      </c>
      <c r="G66" s="15">
        <f>'[1]21'!H68</f>
        <v>0</v>
      </c>
      <c r="H66" s="16">
        <f>'[1]21'!I68</f>
        <v>0</v>
      </c>
      <c r="I66" s="16">
        <f>'[1]21'!J68</f>
        <v>0</v>
      </c>
      <c r="J66" s="16">
        <f>'[1]21'!K68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'[1]21'!B69</f>
        <v>265</v>
      </c>
      <c r="C67" s="16">
        <f>'[1]21'!C69</f>
        <v>0</v>
      </c>
      <c r="D67" s="16">
        <f>'[1]21'!D69</f>
        <v>75</v>
      </c>
      <c r="E67" s="16">
        <f>'[1]21'!E69</f>
        <v>0</v>
      </c>
      <c r="F67" s="15">
        <f t="shared" si="6"/>
        <v>340</v>
      </c>
      <c r="G67" s="15">
        <f>'[1]21'!H69</f>
        <v>0</v>
      </c>
      <c r="H67" s="16">
        <f>'[1]21'!I69</f>
        <v>0</v>
      </c>
      <c r="I67" s="16">
        <f>'[1]21'!J69</f>
        <v>0</v>
      </c>
      <c r="J67" s="16">
        <f>'[1]21'!K69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'[1]21'!B70</f>
        <v>265</v>
      </c>
      <c r="C68" s="16">
        <f>'[1]21'!C70</f>
        <v>0</v>
      </c>
      <c r="D68" s="16">
        <f>'[1]21'!D70</f>
        <v>75</v>
      </c>
      <c r="E68" s="16">
        <f>'[1]21'!E70</f>
        <v>0</v>
      </c>
      <c r="F68" s="15">
        <f t="shared" si="6"/>
        <v>340</v>
      </c>
      <c r="G68" s="15">
        <f>'[1]21'!H70</f>
        <v>0</v>
      </c>
      <c r="H68" s="16">
        <f>'[1]21'!I70</f>
        <v>0</v>
      </c>
      <c r="I68" s="16">
        <f>'[1]21'!J70</f>
        <v>0</v>
      </c>
      <c r="J68" s="16">
        <f>'[1]21'!K70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'[1]21'!B71</f>
        <v>265</v>
      </c>
      <c r="C69" s="16">
        <f>'[1]21'!C71</f>
        <v>0</v>
      </c>
      <c r="D69" s="16">
        <f>'[1]21'!D71</f>
        <v>75</v>
      </c>
      <c r="E69" s="16">
        <f>'[1]21'!E71</f>
        <v>0</v>
      </c>
      <c r="F69" s="15">
        <f t="shared" ref="F69:F98" si="17">SUM(B69:E69)</f>
        <v>340</v>
      </c>
      <c r="G69" s="15">
        <f>'[1]21'!H71</f>
        <v>0</v>
      </c>
      <c r="H69" s="16">
        <f>'[1]21'!I71</f>
        <v>0</v>
      </c>
      <c r="I69" s="16">
        <f>'[1]21'!J71</f>
        <v>0</v>
      </c>
      <c r="J69" s="16">
        <f>'[1]21'!K71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'[1]21'!B72</f>
        <v>265</v>
      </c>
      <c r="C70" s="16">
        <f>'[1]21'!C72</f>
        <v>0</v>
      </c>
      <c r="D70" s="16">
        <f>'[1]21'!D72</f>
        <v>75</v>
      </c>
      <c r="E70" s="16">
        <f>'[1]21'!E72</f>
        <v>0</v>
      </c>
      <c r="F70" s="15">
        <f t="shared" si="17"/>
        <v>340</v>
      </c>
      <c r="G70" s="15">
        <f>'[1]21'!H72</f>
        <v>0</v>
      </c>
      <c r="H70" s="16">
        <f>'[1]21'!I72</f>
        <v>0</v>
      </c>
      <c r="I70" s="16">
        <f>'[1]21'!J72</f>
        <v>0</v>
      </c>
      <c r="J70" s="16">
        <f>'[1]21'!K72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'[1]21'!B73</f>
        <v>265</v>
      </c>
      <c r="C71" s="16">
        <f>'[1]21'!C73</f>
        <v>0</v>
      </c>
      <c r="D71" s="16">
        <f>'[1]21'!D73</f>
        <v>75</v>
      </c>
      <c r="E71" s="16">
        <f>'[1]21'!E73</f>
        <v>0</v>
      </c>
      <c r="F71" s="15">
        <f t="shared" si="17"/>
        <v>340</v>
      </c>
      <c r="G71" s="15">
        <f>'[1]21'!H73</f>
        <v>0</v>
      </c>
      <c r="H71" s="16">
        <f>'[1]21'!I73</f>
        <v>0</v>
      </c>
      <c r="I71" s="16">
        <f>'[1]21'!J73</f>
        <v>0</v>
      </c>
      <c r="J71" s="16">
        <f>'[1]21'!K73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'[1]21'!B74</f>
        <v>265</v>
      </c>
      <c r="C72" s="16">
        <f>'[1]21'!C74</f>
        <v>0</v>
      </c>
      <c r="D72" s="16">
        <f>'[1]21'!D74</f>
        <v>75</v>
      </c>
      <c r="E72" s="16">
        <f>'[1]21'!E74</f>
        <v>0</v>
      </c>
      <c r="F72" s="15">
        <f t="shared" si="17"/>
        <v>340</v>
      </c>
      <c r="G72" s="15">
        <f>'[1]21'!H74</f>
        <v>0</v>
      </c>
      <c r="H72" s="16">
        <f>'[1]21'!I74</f>
        <v>0</v>
      </c>
      <c r="I72" s="16">
        <f>'[1]21'!J74</f>
        <v>0</v>
      </c>
      <c r="J72" s="16">
        <f>'[1]21'!K74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'[1]21'!B75</f>
        <v>265</v>
      </c>
      <c r="C73" s="16">
        <f>'[1]21'!C75</f>
        <v>0</v>
      </c>
      <c r="D73" s="16">
        <f>'[1]21'!D75</f>
        <v>75</v>
      </c>
      <c r="E73" s="16">
        <f>'[1]21'!E75</f>
        <v>0</v>
      </c>
      <c r="F73" s="15">
        <f t="shared" si="17"/>
        <v>340</v>
      </c>
      <c r="G73" s="15">
        <f>'[1]21'!H75</f>
        <v>0</v>
      </c>
      <c r="H73" s="16">
        <f>'[1]21'!I75</f>
        <v>0</v>
      </c>
      <c r="I73" s="16">
        <f>'[1]21'!J75</f>
        <v>0</v>
      </c>
      <c r="J73" s="16">
        <f>'[1]21'!K75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'[1]21'!B76</f>
        <v>265</v>
      </c>
      <c r="C74" s="16">
        <f>'[1]21'!C76</f>
        <v>0</v>
      </c>
      <c r="D74" s="16">
        <f>'[1]21'!D76</f>
        <v>75</v>
      </c>
      <c r="E74" s="16">
        <f>'[1]21'!E76</f>
        <v>0</v>
      </c>
      <c r="F74" s="15">
        <f t="shared" si="17"/>
        <v>340</v>
      </c>
      <c r="G74" s="15">
        <f>'[1]21'!H76</f>
        <v>0</v>
      </c>
      <c r="H74" s="16">
        <f>'[1]21'!I76</f>
        <v>0</v>
      </c>
      <c r="I74" s="16">
        <f>'[1]21'!J76</f>
        <v>0</v>
      </c>
      <c r="J74" s="16">
        <f>'[1]21'!K76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'[1]21'!B77</f>
        <v>265</v>
      </c>
      <c r="C75" s="16">
        <f>'[1]21'!C77</f>
        <v>0</v>
      </c>
      <c r="D75" s="16">
        <f>'[1]21'!D77</f>
        <v>75</v>
      </c>
      <c r="E75" s="16">
        <f>'[1]21'!E77</f>
        <v>0</v>
      </c>
      <c r="F75" s="15">
        <f t="shared" si="17"/>
        <v>340</v>
      </c>
      <c r="G75" s="15">
        <f>'[1]21'!H77</f>
        <v>0</v>
      </c>
      <c r="H75" s="16">
        <f>'[1]21'!I77</f>
        <v>0</v>
      </c>
      <c r="I75" s="16">
        <f>'[1]21'!J77</f>
        <v>0</v>
      </c>
      <c r="J75" s="16">
        <f>'[1]21'!K77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'[1]21'!B78</f>
        <v>265</v>
      </c>
      <c r="C76" s="16">
        <f>'[1]21'!C78</f>
        <v>0</v>
      </c>
      <c r="D76" s="16">
        <f>'[1]21'!D78</f>
        <v>75</v>
      </c>
      <c r="E76" s="16">
        <f>'[1]21'!E78</f>
        <v>0</v>
      </c>
      <c r="F76" s="15">
        <f t="shared" si="17"/>
        <v>340</v>
      </c>
      <c r="G76" s="15">
        <f>'[1]21'!H78</f>
        <v>0</v>
      </c>
      <c r="H76" s="16">
        <f>'[1]21'!I78</f>
        <v>0</v>
      </c>
      <c r="I76" s="16">
        <f>'[1]21'!J78</f>
        <v>0</v>
      </c>
      <c r="J76" s="16">
        <f>'[1]21'!K78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'[1]21'!B79</f>
        <v>265</v>
      </c>
      <c r="C77" s="16">
        <f>'[1]21'!C79</f>
        <v>0</v>
      </c>
      <c r="D77" s="16">
        <f>'[1]21'!D79</f>
        <v>75</v>
      </c>
      <c r="E77" s="16">
        <f>'[1]21'!E79</f>
        <v>0</v>
      </c>
      <c r="F77" s="15">
        <f t="shared" si="17"/>
        <v>340</v>
      </c>
      <c r="G77" s="15">
        <f>'[1]21'!H79</f>
        <v>0</v>
      </c>
      <c r="H77" s="16">
        <f>'[1]21'!I79</f>
        <v>0</v>
      </c>
      <c r="I77" s="16">
        <f>'[1]21'!J79</f>
        <v>0</v>
      </c>
      <c r="J77" s="16">
        <f>'[1]21'!K79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'[1]21'!B80</f>
        <v>265</v>
      </c>
      <c r="C78" s="16">
        <f>'[1]21'!C80</f>
        <v>0</v>
      </c>
      <c r="D78" s="16">
        <f>'[1]21'!D80</f>
        <v>75</v>
      </c>
      <c r="E78" s="16">
        <f>'[1]21'!E80</f>
        <v>0</v>
      </c>
      <c r="F78" s="15">
        <f t="shared" si="17"/>
        <v>340</v>
      </c>
      <c r="G78" s="15">
        <f>'[1]21'!H80</f>
        <v>0</v>
      </c>
      <c r="H78" s="16">
        <f>'[1]21'!I80</f>
        <v>0</v>
      </c>
      <c r="I78" s="16">
        <f>'[1]21'!J80</f>
        <v>0</v>
      </c>
      <c r="J78" s="16">
        <f>'[1]21'!K80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'[1]21'!B81</f>
        <v>265</v>
      </c>
      <c r="C79" s="16">
        <f>'[1]21'!C81</f>
        <v>0</v>
      </c>
      <c r="D79" s="16">
        <f>'[1]21'!D81</f>
        <v>75</v>
      </c>
      <c r="E79" s="16">
        <f>'[1]21'!E81</f>
        <v>0</v>
      </c>
      <c r="F79" s="15">
        <f t="shared" si="17"/>
        <v>340</v>
      </c>
      <c r="G79" s="15">
        <f>'[1]21'!H81</f>
        <v>0</v>
      </c>
      <c r="H79" s="16">
        <f>'[1]21'!I81</f>
        <v>0</v>
      </c>
      <c r="I79" s="16">
        <f>'[1]21'!J81</f>
        <v>0</v>
      </c>
      <c r="J79" s="16">
        <f>'[1]21'!K81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'[1]21'!B82</f>
        <v>265</v>
      </c>
      <c r="C80" s="16">
        <f>'[1]21'!C82</f>
        <v>0</v>
      </c>
      <c r="D80" s="16">
        <f>'[1]21'!D82</f>
        <v>75</v>
      </c>
      <c r="E80" s="16">
        <f>'[1]21'!E82</f>
        <v>0</v>
      </c>
      <c r="F80" s="15">
        <f t="shared" si="17"/>
        <v>340</v>
      </c>
      <c r="G80" s="15">
        <f>'[1]21'!H82</f>
        <v>0</v>
      </c>
      <c r="H80" s="16">
        <f>'[1]21'!I82</f>
        <v>0</v>
      </c>
      <c r="I80" s="16">
        <f>'[1]21'!J82</f>
        <v>0</v>
      </c>
      <c r="J80" s="16">
        <f>'[1]21'!K82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'[1]21'!B83</f>
        <v>265</v>
      </c>
      <c r="C81" s="16">
        <f>'[1]21'!C83</f>
        <v>0</v>
      </c>
      <c r="D81" s="16">
        <f>'[1]21'!D83</f>
        <v>75</v>
      </c>
      <c r="E81" s="16">
        <f>'[1]21'!E83</f>
        <v>0</v>
      </c>
      <c r="F81" s="15">
        <f t="shared" si="17"/>
        <v>340</v>
      </c>
      <c r="G81" s="15">
        <f>'[1]21'!H83</f>
        <v>0</v>
      </c>
      <c r="H81" s="16">
        <f>'[1]21'!I83</f>
        <v>0</v>
      </c>
      <c r="I81" s="16">
        <f>'[1]21'!J83</f>
        <v>0</v>
      </c>
      <c r="J81" s="16">
        <f>'[1]21'!K83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'[1]21'!B84</f>
        <v>265</v>
      </c>
      <c r="C82" s="16">
        <f>'[1]21'!C84</f>
        <v>0</v>
      </c>
      <c r="D82" s="16">
        <f>'[1]21'!D84</f>
        <v>75</v>
      </c>
      <c r="E82" s="16">
        <f>'[1]21'!E84</f>
        <v>0</v>
      </c>
      <c r="F82" s="15">
        <f t="shared" si="17"/>
        <v>340</v>
      </c>
      <c r="G82" s="15">
        <f>'[1]21'!H84</f>
        <v>0</v>
      </c>
      <c r="H82" s="16">
        <f>'[1]21'!I84</f>
        <v>0</v>
      </c>
      <c r="I82" s="16">
        <f>'[1]21'!J84</f>
        <v>0</v>
      </c>
      <c r="J82" s="16">
        <f>'[1]21'!K84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'[1]21'!B85</f>
        <v>265</v>
      </c>
      <c r="C83" s="16">
        <f>'[1]21'!C85</f>
        <v>0</v>
      </c>
      <c r="D83" s="16">
        <f>'[1]21'!D85</f>
        <v>75</v>
      </c>
      <c r="E83" s="16">
        <f>'[1]21'!E85</f>
        <v>0</v>
      </c>
      <c r="F83" s="15">
        <f t="shared" si="17"/>
        <v>340</v>
      </c>
      <c r="G83" s="15">
        <f>'[1]21'!H85</f>
        <v>0</v>
      </c>
      <c r="H83" s="16">
        <f>'[1]21'!I85</f>
        <v>0</v>
      </c>
      <c r="I83" s="16">
        <f>'[1]21'!J85</f>
        <v>0</v>
      </c>
      <c r="J83" s="16">
        <f>'[1]21'!K85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'[1]21'!B86</f>
        <v>265</v>
      </c>
      <c r="C84" s="16">
        <f>'[1]21'!C86</f>
        <v>0</v>
      </c>
      <c r="D84" s="16">
        <f>'[1]21'!D86</f>
        <v>75</v>
      </c>
      <c r="E84" s="16">
        <f>'[1]21'!E86</f>
        <v>0</v>
      </c>
      <c r="F84" s="15">
        <f t="shared" si="17"/>
        <v>340</v>
      </c>
      <c r="G84" s="15">
        <f>'[1]21'!H86</f>
        <v>0</v>
      </c>
      <c r="H84" s="16">
        <f>'[1]21'!I86</f>
        <v>0</v>
      </c>
      <c r="I84" s="16">
        <f>'[1]21'!J86</f>
        <v>0</v>
      </c>
      <c r="J84" s="16">
        <f>'[1]21'!K86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'[1]21'!B87</f>
        <v>265</v>
      </c>
      <c r="C85" s="16">
        <f>'[1]21'!C87</f>
        <v>0</v>
      </c>
      <c r="D85" s="16">
        <f>'[1]21'!D87</f>
        <v>75</v>
      </c>
      <c r="E85" s="16">
        <f>'[1]21'!E87</f>
        <v>0</v>
      </c>
      <c r="F85" s="15">
        <f t="shared" si="17"/>
        <v>340</v>
      </c>
      <c r="G85" s="15">
        <f>'[1]21'!H87</f>
        <v>0</v>
      </c>
      <c r="H85" s="16">
        <f>'[1]21'!I87</f>
        <v>0</v>
      </c>
      <c r="I85" s="16">
        <f>'[1]21'!J87</f>
        <v>0</v>
      </c>
      <c r="J85" s="16">
        <f>'[1]21'!K87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'[1]21'!B88</f>
        <v>265</v>
      </c>
      <c r="C86" s="16">
        <f>'[1]21'!C88</f>
        <v>0</v>
      </c>
      <c r="D86" s="16">
        <f>'[1]21'!D88</f>
        <v>75</v>
      </c>
      <c r="E86" s="16">
        <f>'[1]21'!E88</f>
        <v>0</v>
      </c>
      <c r="F86" s="15">
        <f t="shared" si="17"/>
        <v>340</v>
      </c>
      <c r="G86" s="15">
        <f>'[1]21'!H88</f>
        <v>0</v>
      </c>
      <c r="H86" s="16">
        <f>'[1]21'!I88</f>
        <v>0</v>
      </c>
      <c r="I86" s="16">
        <f>'[1]21'!J88</f>
        <v>0</v>
      </c>
      <c r="J86" s="16">
        <f>'[1]21'!K88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'[1]21'!B89</f>
        <v>265</v>
      </c>
      <c r="C87" s="16">
        <f>'[1]21'!C89</f>
        <v>0</v>
      </c>
      <c r="D87" s="16">
        <f>'[1]21'!D89</f>
        <v>75</v>
      </c>
      <c r="E87" s="16">
        <f>'[1]21'!E89</f>
        <v>0</v>
      </c>
      <c r="F87" s="15">
        <f t="shared" si="17"/>
        <v>340</v>
      </c>
      <c r="G87" s="15">
        <f>'[1]21'!H89</f>
        <v>0</v>
      </c>
      <c r="H87" s="16">
        <f>'[1]21'!I89</f>
        <v>0</v>
      </c>
      <c r="I87" s="16">
        <f>'[1]21'!J89</f>
        <v>0</v>
      </c>
      <c r="J87" s="16">
        <f>'[1]21'!K89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'[1]21'!B90</f>
        <v>265</v>
      </c>
      <c r="C88" s="16">
        <f>'[1]21'!C90</f>
        <v>0</v>
      </c>
      <c r="D88" s="16">
        <f>'[1]21'!D90</f>
        <v>75</v>
      </c>
      <c r="E88" s="16">
        <f>'[1]21'!E90</f>
        <v>0</v>
      </c>
      <c r="F88" s="15">
        <f t="shared" si="17"/>
        <v>340</v>
      </c>
      <c r="G88" s="15">
        <f>'[1]21'!H90</f>
        <v>0</v>
      </c>
      <c r="H88" s="16">
        <f>'[1]21'!I90</f>
        <v>0</v>
      </c>
      <c r="I88" s="16">
        <f>'[1]21'!J90</f>
        <v>0</v>
      </c>
      <c r="J88" s="16">
        <f>'[1]21'!K90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'[1]21'!B91</f>
        <v>265</v>
      </c>
      <c r="C89" s="16">
        <f>'[1]21'!C91</f>
        <v>0</v>
      </c>
      <c r="D89" s="16">
        <f>'[1]21'!D91</f>
        <v>75</v>
      </c>
      <c r="E89" s="16">
        <f>'[1]21'!E91</f>
        <v>0</v>
      </c>
      <c r="F89" s="15">
        <f t="shared" si="17"/>
        <v>340</v>
      </c>
      <c r="G89" s="15">
        <f>'[1]21'!H91</f>
        <v>0</v>
      </c>
      <c r="H89" s="16">
        <f>'[1]21'!I91</f>
        <v>0</v>
      </c>
      <c r="I89" s="16">
        <f>'[1]21'!J91</f>
        <v>0</v>
      </c>
      <c r="J89" s="16">
        <f>'[1]21'!K91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'[1]21'!B92</f>
        <v>265</v>
      </c>
      <c r="C90" s="16">
        <f>'[1]21'!C92</f>
        <v>0</v>
      </c>
      <c r="D90" s="16">
        <f>'[1]21'!D92</f>
        <v>75</v>
      </c>
      <c r="E90" s="16">
        <f>'[1]21'!E92</f>
        <v>0</v>
      </c>
      <c r="F90" s="15">
        <f t="shared" si="17"/>
        <v>340</v>
      </c>
      <c r="G90" s="15">
        <f>'[1]21'!H92</f>
        <v>0</v>
      </c>
      <c r="H90" s="16">
        <f>'[1]21'!I92</f>
        <v>0</v>
      </c>
      <c r="I90" s="16">
        <f>'[1]21'!J92</f>
        <v>0</v>
      </c>
      <c r="J90" s="16">
        <f>'[1]21'!K92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'[1]21'!B93</f>
        <v>265</v>
      </c>
      <c r="C91" s="16">
        <f>'[1]21'!C93</f>
        <v>0</v>
      </c>
      <c r="D91" s="16">
        <f>'[1]21'!D93</f>
        <v>75</v>
      </c>
      <c r="E91" s="16">
        <f>'[1]21'!E93</f>
        <v>0</v>
      </c>
      <c r="F91" s="15">
        <f t="shared" si="17"/>
        <v>340</v>
      </c>
      <c r="G91" s="15">
        <f>'[1]21'!H93</f>
        <v>0</v>
      </c>
      <c r="H91" s="16">
        <f>'[1]21'!I93</f>
        <v>0</v>
      </c>
      <c r="I91" s="16">
        <f>'[1]21'!J93</f>
        <v>0</v>
      </c>
      <c r="J91" s="16">
        <f>'[1]21'!K93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'[1]21'!B94</f>
        <v>265</v>
      </c>
      <c r="C92" s="16">
        <f>'[1]21'!C94</f>
        <v>0</v>
      </c>
      <c r="D92" s="16">
        <f>'[1]21'!D94</f>
        <v>75</v>
      </c>
      <c r="E92" s="16">
        <f>'[1]21'!E94</f>
        <v>0</v>
      </c>
      <c r="F92" s="15">
        <f t="shared" si="17"/>
        <v>340</v>
      </c>
      <c r="G92" s="15">
        <f>'[1]21'!H94</f>
        <v>0</v>
      </c>
      <c r="H92" s="16">
        <f>'[1]21'!I94</f>
        <v>0</v>
      </c>
      <c r="I92" s="16">
        <f>'[1]21'!J94</f>
        <v>0</v>
      </c>
      <c r="J92" s="16">
        <f>'[1]21'!K94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'[1]21'!B95</f>
        <v>265</v>
      </c>
      <c r="C93" s="16">
        <f>'[1]21'!C95</f>
        <v>0</v>
      </c>
      <c r="D93" s="16">
        <f>'[1]21'!D95</f>
        <v>75</v>
      </c>
      <c r="E93" s="16">
        <f>'[1]21'!E95</f>
        <v>0</v>
      </c>
      <c r="F93" s="15">
        <f t="shared" si="17"/>
        <v>340</v>
      </c>
      <c r="G93" s="15">
        <f>'[1]21'!H95</f>
        <v>0</v>
      </c>
      <c r="H93" s="16">
        <f>'[1]21'!I95</f>
        <v>0</v>
      </c>
      <c r="I93" s="16">
        <f>'[1]21'!J95</f>
        <v>0</v>
      </c>
      <c r="J93" s="16">
        <f>'[1]21'!K95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'[1]21'!B96</f>
        <v>265</v>
      </c>
      <c r="C94" s="16">
        <f>'[1]21'!C96</f>
        <v>0</v>
      </c>
      <c r="D94" s="16">
        <f>'[1]21'!D96</f>
        <v>75</v>
      </c>
      <c r="E94" s="16">
        <f>'[1]21'!E96</f>
        <v>0</v>
      </c>
      <c r="F94" s="15">
        <f t="shared" si="17"/>
        <v>340</v>
      </c>
      <c r="G94" s="15">
        <f>'[1]21'!H96</f>
        <v>0</v>
      </c>
      <c r="H94" s="16">
        <f>'[1]21'!I96</f>
        <v>0</v>
      </c>
      <c r="I94" s="16">
        <f>'[1]21'!J96</f>
        <v>0</v>
      </c>
      <c r="J94" s="16">
        <f>'[1]21'!K96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'[1]21'!B97</f>
        <v>265</v>
      </c>
      <c r="C95" s="16">
        <f>'[1]21'!C97</f>
        <v>0</v>
      </c>
      <c r="D95" s="16">
        <f>'[1]21'!D97</f>
        <v>75</v>
      </c>
      <c r="E95" s="16">
        <f>'[1]21'!E97</f>
        <v>0</v>
      </c>
      <c r="F95" s="15">
        <f t="shared" si="17"/>
        <v>340</v>
      </c>
      <c r="G95" s="15">
        <f>'[1]21'!H97</f>
        <v>0</v>
      </c>
      <c r="H95" s="16">
        <f>'[1]21'!I97</f>
        <v>0</v>
      </c>
      <c r="I95" s="16">
        <f>'[1]21'!J97</f>
        <v>0</v>
      </c>
      <c r="J95" s="16">
        <f>'[1]21'!K97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'[1]21'!B98</f>
        <v>265</v>
      </c>
      <c r="C96" s="16">
        <f>'[1]21'!C98</f>
        <v>0</v>
      </c>
      <c r="D96" s="16">
        <f>'[1]21'!D98</f>
        <v>75</v>
      </c>
      <c r="E96" s="16">
        <f>'[1]21'!E98</f>
        <v>0</v>
      </c>
      <c r="F96" s="15">
        <f t="shared" si="17"/>
        <v>340</v>
      </c>
      <c r="G96" s="15">
        <f>'[1]21'!H98</f>
        <v>0</v>
      </c>
      <c r="H96" s="16">
        <f>'[1]21'!I98</f>
        <v>0</v>
      </c>
      <c r="I96" s="16">
        <f>'[1]21'!J98</f>
        <v>0</v>
      </c>
      <c r="J96" s="16">
        <f>'[1]21'!K98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'[1]21'!B99</f>
        <v>265</v>
      </c>
      <c r="C97" s="16">
        <f>'[1]21'!C99</f>
        <v>0</v>
      </c>
      <c r="D97" s="16">
        <f>'[1]21'!D99</f>
        <v>75</v>
      </c>
      <c r="E97" s="16">
        <f>'[1]21'!E99</f>
        <v>0</v>
      </c>
      <c r="F97" s="15">
        <f t="shared" si="17"/>
        <v>340</v>
      </c>
      <c r="G97" s="15">
        <f>'[1]21'!H99</f>
        <v>0</v>
      </c>
      <c r="H97" s="16">
        <f>'[1]21'!I99</f>
        <v>0</v>
      </c>
      <c r="I97" s="16">
        <f>'[1]21'!J99</f>
        <v>0</v>
      </c>
      <c r="J97" s="16">
        <f>'[1]21'!K99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'[1]21'!B100</f>
        <v>265</v>
      </c>
      <c r="C98" s="16">
        <f>'[1]21'!C100</f>
        <v>0</v>
      </c>
      <c r="D98" s="16">
        <f>'[1]21'!D100</f>
        <v>75</v>
      </c>
      <c r="E98" s="16">
        <f>'[1]21'!E100</f>
        <v>0</v>
      </c>
      <c r="F98" s="15">
        <f t="shared" si="17"/>
        <v>340</v>
      </c>
      <c r="G98" s="15">
        <f>'[1]21'!H100</f>
        <v>0</v>
      </c>
      <c r="H98" s="16">
        <f>'[1]21'!I100</f>
        <v>0</v>
      </c>
      <c r="I98" s="16">
        <f>'[1]21'!J100</f>
        <v>0</v>
      </c>
      <c r="J98" s="16">
        <f>'[1]21'!K100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1.8</v>
      </c>
      <c r="E99" s="15">
        <f t="shared" si="18"/>
        <v>0</v>
      </c>
      <c r="F99" s="15">
        <f t="shared" si="18"/>
        <v>8.16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abSelected="1" topLeftCell="A73"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92">
        <f>Allocation_SG!A1</f>
        <v>45312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4">
        <f>'[2]21'!B5</f>
        <v>0</v>
      </c>
      <c r="C3" s="195">
        <f>'[2]21'!C5</f>
        <v>60</v>
      </c>
      <c r="D3" s="195">
        <f>'[2]21'!D5</f>
        <v>0</v>
      </c>
      <c r="E3" s="195">
        <f>'[2]21'!E5</f>
        <v>0</v>
      </c>
      <c r="F3" s="15">
        <f>SUM(B3:E3)</f>
        <v>60</v>
      </c>
      <c r="G3" s="194">
        <f>'[2]21'!H5</f>
        <v>0</v>
      </c>
      <c r="H3" s="195">
        <f>'[2]21'!I5</f>
        <v>0</v>
      </c>
      <c r="I3" s="195">
        <f>'[2]21'!J5</f>
        <v>0</v>
      </c>
      <c r="J3" s="195">
        <f>'[2]21'!K5</f>
        <v>0</v>
      </c>
      <c r="K3" s="15">
        <f>SUM(G3:J3)</f>
        <v>0</v>
      </c>
      <c r="L3" s="18">
        <f>frq!C3</f>
        <v>1</v>
      </c>
      <c r="M3" s="124">
        <f>IF($L3=1,G3,IF(AND($L3=0.985,G3&gt;0.985*B3),B3*0.985,IF(AND($L3=0.965,G3&gt;0.965*B3),0.965*B3,G3)))-R3</f>
        <v>0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0</v>
      </c>
      <c r="R3" s="18">
        <v>0</v>
      </c>
    </row>
    <row r="4" spans="1:18">
      <c r="A4" s="8" t="s">
        <v>46</v>
      </c>
      <c r="B4" s="194">
        <f>'[2]21'!B6</f>
        <v>0</v>
      </c>
      <c r="C4" s="195">
        <f>'[2]21'!C6</f>
        <v>60</v>
      </c>
      <c r="D4" s="195">
        <f>'[2]21'!D6</f>
        <v>0</v>
      </c>
      <c r="E4" s="195">
        <f>'[2]21'!E6</f>
        <v>0</v>
      </c>
      <c r="F4" s="15">
        <f>SUM(B4:E4)</f>
        <v>60</v>
      </c>
      <c r="G4" s="194">
        <f>'[2]21'!H6</f>
        <v>0</v>
      </c>
      <c r="H4" s="195">
        <f>'[2]21'!I6</f>
        <v>0</v>
      </c>
      <c r="I4" s="195">
        <f>'[2]21'!J6</f>
        <v>0</v>
      </c>
      <c r="J4" s="195">
        <f>'[2]21'!K6</f>
        <v>0</v>
      </c>
      <c r="K4" s="15">
        <f t="shared" ref="K4:K67" si="3">SUM(G4:J4)</f>
        <v>0</v>
      </c>
      <c r="L4" s="18">
        <f>frq!C4</f>
        <v>1</v>
      </c>
      <c r="M4" s="124">
        <f t="shared" ref="M4:M67" si="4">IF($L4=1,G4,IF(AND($L4=0.985,G4&gt;0.985*B4),B4*0.985,IF(AND($L4=0.965,G4&gt;0.965*B4),0.965*B4,G4)))-R4</f>
        <v>0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0</v>
      </c>
      <c r="R4" s="18">
        <v>0</v>
      </c>
    </row>
    <row r="5" spans="1:18">
      <c r="A5" s="8" t="s">
        <v>47</v>
      </c>
      <c r="B5" s="194">
        <f>'[2]21'!B7</f>
        <v>0</v>
      </c>
      <c r="C5" s="195">
        <f>'[2]21'!C7</f>
        <v>60</v>
      </c>
      <c r="D5" s="195">
        <f>'[2]21'!D7</f>
        <v>0</v>
      </c>
      <c r="E5" s="195">
        <f>'[2]21'!E7</f>
        <v>0</v>
      </c>
      <c r="F5" s="15">
        <f t="shared" ref="F5:F68" si="6">SUM(B5:E5)</f>
        <v>60</v>
      </c>
      <c r="G5" s="194">
        <f>'[2]21'!H7</f>
        <v>0</v>
      </c>
      <c r="H5" s="195">
        <f>'[2]21'!I7</f>
        <v>0</v>
      </c>
      <c r="I5" s="195">
        <f>'[2]21'!J7</f>
        <v>0</v>
      </c>
      <c r="J5" s="195">
        <f>'[2]21'!K7</f>
        <v>0</v>
      </c>
      <c r="K5" s="15">
        <f t="shared" si="3"/>
        <v>0</v>
      </c>
      <c r="L5" s="18">
        <f>frq!C5</f>
        <v>1</v>
      </c>
      <c r="M5" s="124">
        <f t="shared" si="4"/>
        <v>0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0</v>
      </c>
      <c r="R5" s="18">
        <v>0</v>
      </c>
    </row>
    <row r="6" spans="1:18">
      <c r="A6" s="8" t="s">
        <v>48</v>
      </c>
      <c r="B6" s="194">
        <f>'[2]21'!B8</f>
        <v>0</v>
      </c>
      <c r="C6" s="195">
        <f>'[2]21'!C8</f>
        <v>60</v>
      </c>
      <c r="D6" s="195">
        <f>'[2]21'!D8</f>
        <v>0</v>
      </c>
      <c r="E6" s="195">
        <f>'[2]21'!E8</f>
        <v>0</v>
      </c>
      <c r="F6" s="15">
        <f t="shared" si="6"/>
        <v>60</v>
      </c>
      <c r="G6" s="194">
        <f>'[2]21'!H8</f>
        <v>0</v>
      </c>
      <c r="H6" s="195">
        <f>'[2]21'!I8</f>
        <v>0</v>
      </c>
      <c r="I6" s="195">
        <f>'[2]21'!J8</f>
        <v>0</v>
      </c>
      <c r="J6" s="195">
        <f>'[2]21'!K8</f>
        <v>0</v>
      </c>
      <c r="K6" s="15">
        <f t="shared" si="3"/>
        <v>0</v>
      </c>
      <c r="L6" s="18">
        <f>frq!C6</f>
        <v>1</v>
      </c>
      <c r="M6" s="124">
        <f t="shared" si="4"/>
        <v>0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0</v>
      </c>
      <c r="R6" s="18">
        <v>0</v>
      </c>
    </row>
    <row r="7" spans="1:18">
      <c r="A7" s="8" t="s">
        <v>49</v>
      </c>
      <c r="B7" s="194">
        <f>'[2]21'!B9</f>
        <v>0</v>
      </c>
      <c r="C7" s="195">
        <f>'[2]21'!C9</f>
        <v>60</v>
      </c>
      <c r="D7" s="195">
        <f>'[2]21'!D9</f>
        <v>0</v>
      </c>
      <c r="E7" s="195">
        <f>'[2]21'!E9</f>
        <v>0</v>
      </c>
      <c r="F7" s="15">
        <f t="shared" si="6"/>
        <v>60</v>
      </c>
      <c r="G7" s="194">
        <f>'[2]21'!H9</f>
        <v>0</v>
      </c>
      <c r="H7" s="195">
        <f>'[2]21'!I9</f>
        <v>0</v>
      </c>
      <c r="I7" s="195">
        <f>'[2]21'!J9</f>
        <v>0</v>
      </c>
      <c r="J7" s="195">
        <f>'[2]21'!K9</f>
        <v>0</v>
      </c>
      <c r="K7" s="15">
        <f t="shared" si="3"/>
        <v>0</v>
      </c>
      <c r="L7" s="18">
        <f>frq!C7</f>
        <v>1</v>
      </c>
      <c r="M7" s="124">
        <f t="shared" si="4"/>
        <v>0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0</v>
      </c>
      <c r="R7" s="18">
        <v>0</v>
      </c>
    </row>
    <row r="8" spans="1:18">
      <c r="A8" s="8" t="s">
        <v>50</v>
      </c>
      <c r="B8" s="194">
        <f>'[2]21'!B10</f>
        <v>0</v>
      </c>
      <c r="C8" s="195">
        <f>'[2]21'!C10</f>
        <v>60</v>
      </c>
      <c r="D8" s="195">
        <f>'[2]21'!D10</f>
        <v>0</v>
      </c>
      <c r="E8" s="195">
        <f>'[2]21'!E10</f>
        <v>0</v>
      </c>
      <c r="F8" s="15">
        <f t="shared" si="6"/>
        <v>60</v>
      </c>
      <c r="G8" s="194">
        <f>'[2]21'!H10</f>
        <v>0</v>
      </c>
      <c r="H8" s="195">
        <f>'[2]21'!I10</f>
        <v>0</v>
      </c>
      <c r="I8" s="195">
        <f>'[2]21'!J10</f>
        <v>0</v>
      </c>
      <c r="J8" s="195">
        <f>'[2]21'!K10</f>
        <v>0</v>
      </c>
      <c r="K8" s="15">
        <f t="shared" si="3"/>
        <v>0</v>
      </c>
      <c r="L8" s="18">
        <f>frq!C8</f>
        <v>1</v>
      </c>
      <c r="M8" s="124">
        <f t="shared" si="4"/>
        <v>0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0</v>
      </c>
      <c r="R8" s="18">
        <v>0</v>
      </c>
    </row>
    <row r="9" spans="1:18">
      <c r="A9" s="8" t="s">
        <v>51</v>
      </c>
      <c r="B9" s="194">
        <f>'[2]21'!B11</f>
        <v>0</v>
      </c>
      <c r="C9" s="195">
        <f>'[2]21'!C11</f>
        <v>60</v>
      </c>
      <c r="D9" s="195">
        <f>'[2]21'!D11</f>
        <v>0</v>
      </c>
      <c r="E9" s="195">
        <f>'[2]21'!E11</f>
        <v>0</v>
      </c>
      <c r="F9" s="15">
        <f t="shared" si="6"/>
        <v>60</v>
      </c>
      <c r="G9" s="194">
        <f>'[2]21'!H11</f>
        <v>0</v>
      </c>
      <c r="H9" s="195">
        <f>'[2]21'!I11</f>
        <v>0</v>
      </c>
      <c r="I9" s="195">
        <f>'[2]21'!J11</f>
        <v>0</v>
      </c>
      <c r="J9" s="195">
        <f>'[2]21'!K11</f>
        <v>0</v>
      </c>
      <c r="K9" s="15">
        <f t="shared" si="3"/>
        <v>0</v>
      </c>
      <c r="L9" s="18">
        <f>frq!C9</f>
        <v>1</v>
      </c>
      <c r="M9" s="124">
        <f t="shared" si="4"/>
        <v>0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0</v>
      </c>
      <c r="R9" s="18">
        <v>0</v>
      </c>
    </row>
    <row r="10" spans="1:18">
      <c r="A10" s="8" t="s">
        <v>52</v>
      </c>
      <c r="B10" s="194">
        <f>'[2]21'!B12</f>
        <v>0</v>
      </c>
      <c r="C10" s="195">
        <f>'[2]21'!C12</f>
        <v>60</v>
      </c>
      <c r="D10" s="195">
        <f>'[2]21'!D12</f>
        <v>0</v>
      </c>
      <c r="E10" s="195">
        <f>'[2]21'!E12</f>
        <v>0</v>
      </c>
      <c r="F10" s="15">
        <f t="shared" si="6"/>
        <v>60</v>
      </c>
      <c r="G10" s="194">
        <f>'[2]21'!H12</f>
        <v>0</v>
      </c>
      <c r="H10" s="195">
        <f>'[2]21'!I12</f>
        <v>0</v>
      </c>
      <c r="I10" s="195">
        <f>'[2]21'!J12</f>
        <v>0</v>
      </c>
      <c r="J10" s="195">
        <f>'[2]21'!K12</f>
        <v>0</v>
      </c>
      <c r="K10" s="15">
        <f t="shared" si="3"/>
        <v>0</v>
      </c>
      <c r="L10" s="18">
        <f>frq!C10</f>
        <v>1</v>
      </c>
      <c r="M10" s="124">
        <f t="shared" si="4"/>
        <v>0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0</v>
      </c>
      <c r="R10" s="18">
        <v>0</v>
      </c>
    </row>
    <row r="11" spans="1:18">
      <c r="A11" s="8" t="s">
        <v>53</v>
      </c>
      <c r="B11" s="194">
        <f>'[2]21'!B13</f>
        <v>0</v>
      </c>
      <c r="C11" s="195">
        <f>'[2]21'!C13</f>
        <v>60</v>
      </c>
      <c r="D11" s="195">
        <f>'[2]21'!D13</f>
        <v>0</v>
      </c>
      <c r="E11" s="195">
        <f>'[2]21'!E13</f>
        <v>0</v>
      </c>
      <c r="F11" s="15">
        <f t="shared" si="6"/>
        <v>60</v>
      </c>
      <c r="G11" s="194">
        <f>'[2]21'!H13</f>
        <v>0</v>
      </c>
      <c r="H11" s="195">
        <f>'[2]21'!I13</f>
        <v>0</v>
      </c>
      <c r="I11" s="195">
        <f>'[2]21'!J13</f>
        <v>0</v>
      </c>
      <c r="J11" s="195">
        <f>'[2]21'!K13</f>
        <v>0</v>
      </c>
      <c r="K11" s="15">
        <f t="shared" si="3"/>
        <v>0</v>
      </c>
      <c r="L11" s="18">
        <f>frq!C11</f>
        <v>1</v>
      </c>
      <c r="M11" s="124">
        <f t="shared" si="4"/>
        <v>0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0</v>
      </c>
      <c r="R11" s="18">
        <v>0</v>
      </c>
    </row>
    <row r="12" spans="1:18">
      <c r="A12" s="8" t="s">
        <v>54</v>
      </c>
      <c r="B12" s="194">
        <f>'[2]21'!B14</f>
        <v>0</v>
      </c>
      <c r="C12" s="195">
        <f>'[2]21'!C14</f>
        <v>60</v>
      </c>
      <c r="D12" s="195">
        <f>'[2]21'!D14</f>
        <v>0</v>
      </c>
      <c r="E12" s="195">
        <f>'[2]21'!E14</f>
        <v>0</v>
      </c>
      <c r="F12" s="15">
        <f t="shared" si="6"/>
        <v>60</v>
      </c>
      <c r="G12" s="194">
        <f>'[2]21'!H14</f>
        <v>0</v>
      </c>
      <c r="H12" s="195">
        <f>'[2]21'!I14</f>
        <v>0</v>
      </c>
      <c r="I12" s="195">
        <f>'[2]21'!J14</f>
        <v>0</v>
      </c>
      <c r="J12" s="195">
        <f>'[2]21'!K14</f>
        <v>0</v>
      </c>
      <c r="K12" s="15">
        <f t="shared" si="3"/>
        <v>0</v>
      </c>
      <c r="L12" s="18">
        <f>frq!C12</f>
        <v>1</v>
      </c>
      <c r="M12" s="124">
        <f t="shared" si="4"/>
        <v>0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0</v>
      </c>
      <c r="R12" s="18">
        <v>0</v>
      </c>
    </row>
    <row r="13" spans="1:18">
      <c r="A13" s="8" t="s">
        <v>55</v>
      </c>
      <c r="B13" s="194">
        <f>'[2]21'!B15</f>
        <v>0</v>
      </c>
      <c r="C13" s="195">
        <f>'[2]21'!C15</f>
        <v>60</v>
      </c>
      <c r="D13" s="195">
        <f>'[2]21'!D15</f>
        <v>0</v>
      </c>
      <c r="E13" s="195">
        <f>'[2]21'!E15</f>
        <v>0</v>
      </c>
      <c r="F13" s="15">
        <f t="shared" si="6"/>
        <v>60</v>
      </c>
      <c r="G13" s="194">
        <f>'[2]21'!H15</f>
        <v>0</v>
      </c>
      <c r="H13" s="195">
        <f>'[2]21'!I15</f>
        <v>0</v>
      </c>
      <c r="I13" s="195">
        <f>'[2]21'!J15</f>
        <v>0</v>
      </c>
      <c r="J13" s="195">
        <f>'[2]21'!K15</f>
        <v>0</v>
      </c>
      <c r="K13" s="15">
        <f t="shared" si="3"/>
        <v>0</v>
      </c>
      <c r="L13" s="18">
        <f>frq!C13</f>
        <v>1</v>
      </c>
      <c r="M13" s="124">
        <f t="shared" si="4"/>
        <v>0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0</v>
      </c>
      <c r="R13" s="18">
        <v>0</v>
      </c>
    </row>
    <row r="14" spans="1:18">
      <c r="A14" s="8" t="s">
        <v>56</v>
      </c>
      <c r="B14" s="194">
        <f>'[2]21'!B16</f>
        <v>0</v>
      </c>
      <c r="C14" s="195">
        <f>'[2]21'!C16</f>
        <v>60</v>
      </c>
      <c r="D14" s="195">
        <f>'[2]21'!D16</f>
        <v>0</v>
      </c>
      <c r="E14" s="195">
        <f>'[2]21'!E16</f>
        <v>0</v>
      </c>
      <c r="F14" s="15">
        <f t="shared" si="6"/>
        <v>60</v>
      </c>
      <c r="G14" s="194">
        <f>'[2]21'!H16</f>
        <v>0</v>
      </c>
      <c r="H14" s="195">
        <f>'[2]21'!I16</f>
        <v>0</v>
      </c>
      <c r="I14" s="195">
        <f>'[2]21'!J16</f>
        <v>0</v>
      </c>
      <c r="J14" s="195">
        <f>'[2]21'!K16</f>
        <v>0</v>
      </c>
      <c r="K14" s="15">
        <f t="shared" si="3"/>
        <v>0</v>
      </c>
      <c r="L14" s="18">
        <f>frq!C14</f>
        <v>1</v>
      </c>
      <c r="M14" s="124">
        <f t="shared" si="4"/>
        <v>0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0</v>
      </c>
      <c r="R14" s="18">
        <v>0</v>
      </c>
    </row>
    <row r="15" spans="1:18">
      <c r="A15" s="8" t="s">
        <v>57</v>
      </c>
      <c r="B15" s="194">
        <f>'[2]21'!B17</f>
        <v>0</v>
      </c>
      <c r="C15" s="195">
        <f>'[2]21'!C17</f>
        <v>60</v>
      </c>
      <c r="D15" s="195">
        <f>'[2]21'!D17</f>
        <v>0</v>
      </c>
      <c r="E15" s="195">
        <f>'[2]21'!E17</f>
        <v>0</v>
      </c>
      <c r="F15" s="15">
        <f t="shared" si="6"/>
        <v>60</v>
      </c>
      <c r="G15" s="194">
        <f>'[2]21'!H17</f>
        <v>0</v>
      </c>
      <c r="H15" s="195">
        <f>'[2]21'!I17</f>
        <v>0</v>
      </c>
      <c r="I15" s="195">
        <f>'[2]21'!J17</f>
        <v>0</v>
      </c>
      <c r="J15" s="195">
        <f>'[2]21'!K17</f>
        <v>0</v>
      </c>
      <c r="K15" s="15">
        <f t="shared" si="3"/>
        <v>0</v>
      </c>
      <c r="L15" s="18">
        <f>frq!C15</f>
        <v>1</v>
      </c>
      <c r="M15" s="124">
        <f t="shared" si="4"/>
        <v>0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0</v>
      </c>
      <c r="R15" s="18">
        <v>0</v>
      </c>
    </row>
    <row r="16" spans="1:18">
      <c r="A16" s="8" t="s">
        <v>58</v>
      </c>
      <c r="B16" s="194">
        <f>'[2]21'!B18</f>
        <v>0</v>
      </c>
      <c r="C16" s="195">
        <f>'[2]21'!C18</f>
        <v>60</v>
      </c>
      <c r="D16" s="195">
        <f>'[2]21'!D18</f>
        <v>0</v>
      </c>
      <c r="E16" s="195">
        <f>'[2]21'!E18</f>
        <v>0</v>
      </c>
      <c r="F16" s="15">
        <f t="shared" si="6"/>
        <v>60</v>
      </c>
      <c r="G16" s="194">
        <f>'[2]21'!H18</f>
        <v>0</v>
      </c>
      <c r="H16" s="195">
        <f>'[2]21'!I18</f>
        <v>0</v>
      </c>
      <c r="I16" s="195">
        <f>'[2]21'!J18</f>
        <v>0</v>
      </c>
      <c r="J16" s="195">
        <f>'[2]21'!K18</f>
        <v>0</v>
      </c>
      <c r="K16" s="15">
        <f t="shared" si="3"/>
        <v>0</v>
      </c>
      <c r="L16" s="18">
        <f>frq!C16</f>
        <v>1</v>
      </c>
      <c r="M16" s="124">
        <f t="shared" si="4"/>
        <v>0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0</v>
      </c>
      <c r="R16" s="18">
        <v>0</v>
      </c>
    </row>
    <row r="17" spans="1:18">
      <c r="A17" s="8" t="s">
        <v>59</v>
      </c>
      <c r="B17" s="194">
        <f>'[2]21'!B19</f>
        <v>0</v>
      </c>
      <c r="C17" s="195">
        <f>'[2]21'!C19</f>
        <v>60</v>
      </c>
      <c r="D17" s="195">
        <f>'[2]21'!D19</f>
        <v>0</v>
      </c>
      <c r="E17" s="195">
        <f>'[2]21'!E19</f>
        <v>0</v>
      </c>
      <c r="F17" s="15">
        <f t="shared" si="6"/>
        <v>60</v>
      </c>
      <c r="G17" s="194">
        <f>'[2]21'!H19</f>
        <v>0</v>
      </c>
      <c r="H17" s="195">
        <f>'[2]21'!I19</f>
        <v>0</v>
      </c>
      <c r="I17" s="195">
        <f>'[2]21'!J19</f>
        <v>0</v>
      </c>
      <c r="J17" s="195">
        <f>'[2]21'!K19</f>
        <v>0</v>
      </c>
      <c r="K17" s="15">
        <f t="shared" si="3"/>
        <v>0</v>
      </c>
      <c r="L17" s="18">
        <f>frq!C17</f>
        <v>1</v>
      </c>
      <c r="M17" s="124">
        <f t="shared" si="4"/>
        <v>0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0</v>
      </c>
      <c r="R17" s="18">
        <v>0</v>
      </c>
    </row>
    <row r="18" spans="1:18">
      <c r="A18" s="8" t="s">
        <v>60</v>
      </c>
      <c r="B18" s="194">
        <f>'[2]21'!B20</f>
        <v>0</v>
      </c>
      <c r="C18" s="195">
        <f>'[2]21'!C20</f>
        <v>60</v>
      </c>
      <c r="D18" s="195">
        <f>'[2]21'!D20</f>
        <v>0</v>
      </c>
      <c r="E18" s="195">
        <f>'[2]21'!E20</f>
        <v>0</v>
      </c>
      <c r="F18" s="15">
        <f t="shared" si="6"/>
        <v>60</v>
      </c>
      <c r="G18" s="194">
        <f>'[2]21'!H20</f>
        <v>0</v>
      </c>
      <c r="H18" s="195">
        <f>'[2]21'!I20</f>
        <v>0</v>
      </c>
      <c r="I18" s="195">
        <f>'[2]21'!J20</f>
        <v>0</v>
      </c>
      <c r="J18" s="195">
        <f>'[2]21'!K20</f>
        <v>0</v>
      </c>
      <c r="K18" s="15">
        <f t="shared" si="3"/>
        <v>0</v>
      </c>
      <c r="L18" s="18">
        <f>frq!C18</f>
        <v>1</v>
      </c>
      <c r="M18" s="124">
        <f t="shared" si="4"/>
        <v>0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0</v>
      </c>
      <c r="R18" s="18">
        <v>0</v>
      </c>
    </row>
    <row r="19" spans="1:18">
      <c r="A19" s="8" t="s">
        <v>61</v>
      </c>
      <c r="B19" s="194">
        <f>'[2]21'!B21</f>
        <v>0</v>
      </c>
      <c r="C19" s="195">
        <f>'[2]21'!C21</f>
        <v>60</v>
      </c>
      <c r="D19" s="195">
        <f>'[2]21'!D21</f>
        <v>0</v>
      </c>
      <c r="E19" s="195">
        <f>'[2]21'!E21</f>
        <v>0</v>
      </c>
      <c r="F19" s="15">
        <f t="shared" si="6"/>
        <v>60</v>
      </c>
      <c r="G19" s="194">
        <f>'[2]21'!H21</f>
        <v>0</v>
      </c>
      <c r="H19" s="195">
        <f>'[2]21'!I21</f>
        <v>0</v>
      </c>
      <c r="I19" s="195">
        <f>'[2]21'!J21</f>
        <v>0</v>
      </c>
      <c r="J19" s="195">
        <f>'[2]21'!K21</f>
        <v>0</v>
      </c>
      <c r="K19" s="15">
        <f t="shared" si="3"/>
        <v>0</v>
      </c>
      <c r="L19" s="18">
        <f>frq!C19</f>
        <v>1</v>
      </c>
      <c r="M19" s="124">
        <f t="shared" si="4"/>
        <v>0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0</v>
      </c>
      <c r="R19" s="18">
        <v>0</v>
      </c>
    </row>
    <row r="20" spans="1:18">
      <c r="A20" s="8" t="s">
        <v>62</v>
      </c>
      <c r="B20" s="194">
        <f>'[2]21'!B22</f>
        <v>0</v>
      </c>
      <c r="C20" s="195">
        <f>'[2]21'!C22</f>
        <v>60</v>
      </c>
      <c r="D20" s="195">
        <f>'[2]21'!D22</f>
        <v>0</v>
      </c>
      <c r="E20" s="195">
        <f>'[2]21'!E22</f>
        <v>0</v>
      </c>
      <c r="F20" s="15">
        <f t="shared" si="6"/>
        <v>60</v>
      </c>
      <c r="G20" s="194">
        <f>'[2]21'!H22</f>
        <v>0</v>
      </c>
      <c r="H20" s="195">
        <f>'[2]21'!I22</f>
        <v>0</v>
      </c>
      <c r="I20" s="195">
        <f>'[2]21'!J22</f>
        <v>0</v>
      </c>
      <c r="J20" s="195">
        <f>'[2]21'!K22</f>
        <v>0</v>
      </c>
      <c r="K20" s="15">
        <f t="shared" si="3"/>
        <v>0</v>
      </c>
      <c r="L20" s="18">
        <f>frq!C20</f>
        <v>1</v>
      </c>
      <c r="M20" s="124">
        <f t="shared" si="4"/>
        <v>0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0</v>
      </c>
      <c r="R20" s="18">
        <v>0</v>
      </c>
    </row>
    <row r="21" spans="1:18">
      <c r="A21" s="8" t="s">
        <v>63</v>
      </c>
      <c r="B21" s="194">
        <f>'[2]21'!B23</f>
        <v>0</v>
      </c>
      <c r="C21" s="195">
        <f>'[2]21'!C23</f>
        <v>60</v>
      </c>
      <c r="D21" s="195">
        <f>'[2]21'!D23</f>
        <v>0</v>
      </c>
      <c r="E21" s="195">
        <f>'[2]21'!E23</f>
        <v>0</v>
      </c>
      <c r="F21" s="15">
        <f t="shared" si="6"/>
        <v>60</v>
      </c>
      <c r="G21" s="194">
        <f>'[2]21'!H23</f>
        <v>0</v>
      </c>
      <c r="H21" s="195">
        <f>'[2]21'!I23</f>
        <v>0</v>
      </c>
      <c r="I21" s="195">
        <f>'[2]21'!J23</f>
        <v>0</v>
      </c>
      <c r="J21" s="195">
        <f>'[2]21'!K23</f>
        <v>0</v>
      </c>
      <c r="K21" s="15">
        <f t="shared" si="3"/>
        <v>0</v>
      </c>
      <c r="L21" s="18">
        <f>frq!C21</f>
        <v>1</v>
      </c>
      <c r="M21" s="124">
        <f t="shared" si="4"/>
        <v>0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0</v>
      </c>
      <c r="R21" s="18">
        <v>0</v>
      </c>
    </row>
    <row r="22" spans="1:18">
      <c r="A22" s="8" t="s">
        <v>64</v>
      </c>
      <c r="B22" s="194">
        <f>'[2]21'!B24</f>
        <v>0</v>
      </c>
      <c r="C22" s="195">
        <f>'[2]21'!C24</f>
        <v>60</v>
      </c>
      <c r="D22" s="195">
        <f>'[2]21'!D24</f>
        <v>0</v>
      </c>
      <c r="E22" s="195">
        <f>'[2]21'!E24</f>
        <v>0</v>
      </c>
      <c r="F22" s="15">
        <f t="shared" si="6"/>
        <v>60</v>
      </c>
      <c r="G22" s="194">
        <f>'[2]21'!H24</f>
        <v>0</v>
      </c>
      <c r="H22" s="195">
        <f>'[2]21'!I24</f>
        <v>0</v>
      </c>
      <c r="I22" s="195">
        <f>'[2]21'!J24</f>
        <v>0</v>
      </c>
      <c r="J22" s="195">
        <f>'[2]21'!K24</f>
        <v>0</v>
      </c>
      <c r="K22" s="15">
        <f t="shared" si="3"/>
        <v>0</v>
      </c>
      <c r="L22" s="18">
        <f>frq!C22</f>
        <v>1</v>
      </c>
      <c r="M22" s="124">
        <f t="shared" si="4"/>
        <v>0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0</v>
      </c>
      <c r="R22" s="18">
        <v>0</v>
      </c>
    </row>
    <row r="23" spans="1:18">
      <c r="A23" s="8" t="s">
        <v>65</v>
      </c>
      <c r="B23" s="194">
        <f>'[2]21'!B25</f>
        <v>0</v>
      </c>
      <c r="C23" s="195">
        <f>'[2]21'!C25</f>
        <v>60</v>
      </c>
      <c r="D23" s="195">
        <f>'[2]21'!D25</f>
        <v>0</v>
      </c>
      <c r="E23" s="195">
        <f>'[2]21'!E25</f>
        <v>0</v>
      </c>
      <c r="F23" s="15">
        <f t="shared" si="6"/>
        <v>60</v>
      </c>
      <c r="G23" s="194">
        <f>'[2]21'!H25</f>
        <v>0</v>
      </c>
      <c r="H23" s="195">
        <f>'[2]21'!I25</f>
        <v>0</v>
      </c>
      <c r="I23" s="195">
        <f>'[2]21'!J25</f>
        <v>0</v>
      </c>
      <c r="J23" s="195">
        <f>'[2]21'!K25</f>
        <v>0</v>
      </c>
      <c r="K23" s="15">
        <f t="shared" si="3"/>
        <v>0</v>
      </c>
      <c r="L23" s="18">
        <f>frq!C23</f>
        <v>1</v>
      </c>
      <c r="M23" s="124">
        <f t="shared" si="4"/>
        <v>0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0</v>
      </c>
      <c r="R23" s="18">
        <v>0</v>
      </c>
    </row>
    <row r="24" spans="1:18">
      <c r="A24" s="8" t="s">
        <v>66</v>
      </c>
      <c r="B24" s="194">
        <f>'[2]21'!B26</f>
        <v>0</v>
      </c>
      <c r="C24" s="195">
        <f>'[2]21'!C26</f>
        <v>60</v>
      </c>
      <c r="D24" s="195">
        <f>'[2]21'!D26</f>
        <v>0</v>
      </c>
      <c r="E24" s="195">
        <f>'[2]21'!E26</f>
        <v>0</v>
      </c>
      <c r="F24" s="15">
        <f t="shared" si="6"/>
        <v>60</v>
      </c>
      <c r="G24" s="194">
        <f>'[2]21'!H26</f>
        <v>0</v>
      </c>
      <c r="H24" s="195">
        <f>'[2]21'!I26</f>
        <v>0</v>
      </c>
      <c r="I24" s="195">
        <f>'[2]21'!J26</f>
        <v>0</v>
      </c>
      <c r="J24" s="195">
        <f>'[2]21'!K26</f>
        <v>0</v>
      </c>
      <c r="K24" s="15">
        <f t="shared" si="3"/>
        <v>0</v>
      </c>
      <c r="L24" s="18">
        <f>frq!C24</f>
        <v>1</v>
      </c>
      <c r="M24" s="124">
        <f t="shared" si="4"/>
        <v>0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0</v>
      </c>
      <c r="R24" s="18">
        <v>0</v>
      </c>
    </row>
    <row r="25" spans="1:18">
      <c r="A25" s="8" t="s">
        <v>67</v>
      </c>
      <c r="B25" s="194">
        <f>'[2]21'!B27</f>
        <v>0</v>
      </c>
      <c r="C25" s="195">
        <f>'[2]21'!C27</f>
        <v>60</v>
      </c>
      <c r="D25" s="195">
        <f>'[2]21'!D27</f>
        <v>0</v>
      </c>
      <c r="E25" s="195">
        <f>'[2]21'!E27</f>
        <v>0</v>
      </c>
      <c r="F25" s="15">
        <f t="shared" si="6"/>
        <v>60</v>
      </c>
      <c r="G25" s="194">
        <f>'[2]21'!H27</f>
        <v>0</v>
      </c>
      <c r="H25" s="195">
        <f>'[2]21'!I27</f>
        <v>0</v>
      </c>
      <c r="I25" s="195">
        <f>'[2]21'!J27</f>
        <v>0</v>
      </c>
      <c r="J25" s="195">
        <f>'[2]21'!K27</f>
        <v>0</v>
      </c>
      <c r="K25" s="15">
        <f t="shared" si="3"/>
        <v>0</v>
      </c>
      <c r="L25" s="18">
        <f>frq!C25</f>
        <v>1</v>
      </c>
      <c r="M25" s="124">
        <f t="shared" si="4"/>
        <v>0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0</v>
      </c>
      <c r="R25" s="18">
        <v>0</v>
      </c>
    </row>
    <row r="26" spans="1:18">
      <c r="A26" s="8" t="s">
        <v>68</v>
      </c>
      <c r="B26" s="194">
        <f>'[2]21'!B28</f>
        <v>0</v>
      </c>
      <c r="C26" s="195">
        <f>'[2]21'!C28</f>
        <v>60</v>
      </c>
      <c r="D26" s="195">
        <f>'[2]21'!D28</f>
        <v>0</v>
      </c>
      <c r="E26" s="195">
        <f>'[2]21'!E28</f>
        <v>0</v>
      </c>
      <c r="F26" s="15">
        <f t="shared" si="6"/>
        <v>60</v>
      </c>
      <c r="G26" s="194">
        <f>'[2]21'!H28</f>
        <v>0</v>
      </c>
      <c r="H26" s="195">
        <f>'[2]21'!I28</f>
        <v>0</v>
      </c>
      <c r="I26" s="195">
        <f>'[2]21'!J28</f>
        <v>0</v>
      </c>
      <c r="J26" s="195">
        <f>'[2]21'!K28</f>
        <v>0</v>
      </c>
      <c r="K26" s="15">
        <f t="shared" si="3"/>
        <v>0</v>
      </c>
      <c r="L26" s="18">
        <f>frq!C26</f>
        <v>1</v>
      </c>
      <c r="M26" s="124">
        <f t="shared" si="4"/>
        <v>0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0</v>
      </c>
      <c r="R26" s="18">
        <v>0</v>
      </c>
    </row>
    <row r="27" spans="1:18">
      <c r="A27" s="8" t="s">
        <v>69</v>
      </c>
      <c r="B27" s="194">
        <f>'[2]21'!B29</f>
        <v>0</v>
      </c>
      <c r="C27" s="195">
        <f>'[2]21'!C29</f>
        <v>60</v>
      </c>
      <c r="D27" s="195">
        <f>'[2]21'!D29</f>
        <v>0</v>
      </c>
      <c r="E27" s="195">
        <f>'[2]21'!E29</f>
        <v>0</v>
      </c>
      <c r="F27" s="15">
        <f t="shared" si="6"/>
        <v>60</v>
      </c>
      <c r="G27" s="194">
        <f>'[2]21'!H29</f>
        <v>0</v>
      </c>
      <c r="H27" s="195">
        <f>'[2]21'!I29</f>
        <v>0</v>
      </c>
      <c r="I27" s="195">
        <f>'[2]21'!J29</f>
        <v>0</v>
      </c>
      <c r="J27" s="195">
        <f>'[2]21'!K29</f>
        <v>0</v>
      </c>
      <c r="K27" s="15">
        <f t="shared" si="3"/>
        <v>0</v>
      </c>
      <c r="L27" s="18">
        <f>frq!C27</f>
        <v>1</v>
      </c>
      <c r="M27" s="124">
        <f t="shared" si="4"/>
        <v>0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0</v>
      </c>
      <c r="R27" s="18">
        <v>0</v>
      </c>
    </row>
    <row r="28" spans="1:18">
      <c r="A28" s="8" t="s">
        <v>70</v>
      </c>
      <c r="B28" s="194">
        <f>'[2]21'!B30</f>
        <v>0</v>
      </c>
      <c r="C28" s="195">
        <f>'[2]21'!C30</f>
        <v>60</v>
      </c>
      <c r="D28" s="195">
        <f>'[2]21'!D30</f>
        <v>0</v>
      </c>
      <c r="E28" s="195">
        <f>'[2]21'!E30</f>
        <v>0</v>
      </c>
      <c r="F28" s="15">
        <f t="shared" si="6"/>
        <v>60</v>
      </c>
      <c r="G28" s="194">
        <f>'[2]21'!H30</f>
        <v>0</v>
      </c>
      <c r="H28" s="195">
        <f>'[2]21'!I30</f>
        <v>0</v>
      </c>
      <c r="I28" s="195">
        <f>'[2]21'!J30</f>
        <v>0</v>
      </c>
      <c r="J28" s="195">
        <f>'[2]21'!K30</f>
        <v>0</v>
      </c>
      <c r="K28" s="15">
        <f t="shared" si="3"/>
        <v>0</v>
      </c>
      <c r="L28" s="18">
        <f>frq!C28</f>
        <v>1</v>
      </c>
      <c r="M28" s="124">
        <f t="shared" si="4"/>
        <v>0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0</v>
      </c>
      <c r="R28" s="18">
        <v>0</v>
      </c>
    </row>
    <row r="29" spans="1:18">
      <c r="A29" s="8" t="s">
        <v>71</v>
      </c>
      <c r="B29" s="194">
        <f>'[2]21'!B31</f>
        <v>0</v>
      </c>
      <c r="C29" s="195">
        <f>'[2]21'!C31</f>
        <v>60</v>
      </c>
      <c r="D29" s="195">
        <f>'[2]21'!D31</f>
        <v>0</v>
      </c>
      <c r="E29" s="195">
        <f>'[2]21'!E31</f>
        <v>0</v>
      </c>
      <c r="F29" s="15">
        <f t="shared" si="6"/>
        <v>60</v>
      </c>
      <c r="G29" s="194">
        <f>'[2]21'!H31</f>
        <v>0</v>
      </c>
      <c r="H29" s="195">
        <f>'[2]21'!I31</f>
        <v>0</v>
      </c>
      <c r="I29" s="195">
        <f>'[2]21'!J31</f>
        <v>0</v>
      </c>
      <c r="J29" s="195">
        <f>'[2]21'!K31</f>
        <v>0</v>
      </c>
      <c r="K29" s="15">
        <f t="shared" si="3"/>
        <v>0</v>
      </c>
      <c r="L29" s="18">
        <f>frq!C29</f>
        <v>1</v>
      </c>
      <c r="M29" s="124">
        <f t="shared" si="4"/>
        <v>0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0</v>
      </c>
      <c r="R29" s="18">
        <v>0</v>
      </c>
    </row>
    <row r="30" spans="1:18">
      <c r="A30" s="8" t="s">
        <v>72</v>
      </c>
      <c r="B30" s="194">
        <f>'[2]21'!B32</f>
        <v>0</v>
      </c>
      <c r="C30" s="195">
        <f>'[2]21'!C32</f>
        <v>60</v>
      </c>
      <c r="D30" s="195">
        <f>'[2]21'!D32</f>
        <v>0</v>
      </c>
      <c r="E30" s="195">
        <f>'[2]21'!E32</f>
        <v>0</v>
      </c>
      <c r="F30" s="15">
        <f t="shared" si="6"/>
        <v>60</v>
      </c>
      <c r="G30" s="194">
        <f>'[2]21'!H32</f>
        <v>0</v>
      </c>
      <c r="H30" s="195">
        <f>'[2]21'!I32</f>
        <v>0</v>
      </c>
      <c r="I30" s="195">
        <f>'[2]21'!J32</f>
        <v>0</v>
      </c>
      <c r="J30" s="195">
        <f>'[2]21'!K32</f>
        <v>0</v>
      </c>
      <c r="K30" s="15">
        <f t="shared" si="3"/>
        <v>0</v>
      </c>
      <c r="L30" s="18">
        <f>frq!C30</f>
        <v>1</v>
      </c>
      <c r="M30" s="124">
        <f t="shared" si="4"/>
        <v>0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0</v>
      </c>
      <c r="R30" s="18">
        <v>0</v>
      </c>
    </row>
    <row r="31" spans="1:18">
      <c r="A31" s="8" t="s">
        <v>73</v>
      </c>
      <c r="B31" s="194">
        <f>'[2]21'!B33</f>
        <v>0</v>
      </c>
      <c r="C31" s="195">
        <f>'[2]21'!C33</f>
        <v>60</v>
      </c>
      <c r="D31" s="195">
        <f>'[2]21'!D33</f>
        <v>0</v>
      </c>
      <c r="E31" s="195">
        <f>'[2]21'!E33</f>
        <v>0</v>
      </c>
      <c r="F31" s="15">
        <f t="shared" si="6"/>
        <v>60</v>
      </c>
      <c r="G31" s="194">
        <f>'[2]21'!H33</f>
        <v>0</v>
      </c>
      <c r="H31" s="195">
        <f>'[2]21'!I33</f>
        <v>0</v>
      </c>
      <c r="I31" s="195">
        <f>'[2]21'!J33</f>
        <v>0</v>
      </c>
      <c r="J31" s="195">
        <f>'[2]21'!K33</f>
        <v>0</v>
      </c>
      <c r="K31" s="15">
        <f t="shared" si="3"/>
        <v>0</v>
      </c>
      <c r="L31" s="18">
        <f>frq!C31</f>
        <v>1</v>
      </c>
      <c r="M31" s="124">
        <f t="shared" si="4"/>
        <v>0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0</v>
      </c>
      <c r="R31" s="18">
        <v>0</v>
      </c>
    </row>
    <row r="32" spans="1:18">
      <c r="A32" s="8" t="s">
        <v>74</v>
      </c>
      <c r="B32" s="194">
        <f>'[2]21'!B34</f>
        <v>0</v>
      </c>
      <c r="C32" s="195">
        <f>'[2]21'!C34</f>
        <v>60</v>
      </c>
      <c r="D32" s="195">
        <f>'[2]21'!D34</f>
        <v>0</v>
      </c>
      <c r="E32" s="195">
        <f>'[2]21'!E34</f>
        <v>0</v>
      </c>
      <c r="F32" s="15">
        <f t="shared" si="6"/>
        <v>60</v>
      </c>
      <c r="G32" s="194">
        <f>'[2]21'!H34</f>
        <v>0</v>
      </c>
      <c r="H32" s="195">
        <f>'[2]21'!I34</f>
        <v>0</v>
      </c>
      <c r="I32" s="195">
        <f>'[2]21'!J34</f>
        <v>0</v>
      </c>
      <c r="J32" s="195">
        <f>'[2]21'!K34</f>
        <v>0</v>
      </c>
      <c r="K32" s="15">
        <f t="shared" si="3"/>
        <v>0</v>
      </c>
      <c r="L32" s="18">
        <f>frq!C32</f>
        <v>1</v>
      </c>
      <c r="M32" s="124">
        <f t="shared" si="4"/>
        <v>0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0</v>
      </c>
      <c r="R32" s="18">
        <v>0</v>
      </c>
    </row>
    <row r="33" spans="1:18">
      <c r="A33" s="8" t="s">
        <v>75</v>
      </c>
      <c r="B33" s="194">
        <f>'[2]21'!B35</f>
        <v>0</v>
      </c>
      <c r="C33" s="195">
        <f>'[2]21'!C35</f>
        <v>60</v>
      </c>
      <c r="D33" s="195">
        <f>'[2]21'!D35</f>
        <v>0</v>
      </c>
      <c r="E33" s="195">
        <f>'[2]21'!E35</f>
        <v>0</v>
      </c>
      <c r="F33" s="15">
        <f t="shared" si="6"/>
        <v>60</v>
      </c>
      <c r="G33" s="194">
        <f>'[2]21'!H35</f>
        <v>0</v>
      </c>
      <c r="H33" s="195">
        <f>'[2]21'!I35</f>
        <v>0</v>
      </c>
      <c r="I33" s="195">
        <f>'[2]21'!J35</f>
        <v>0</v>
      </c>
      <c r="J33" s="195">
        <f>'[2]21'!K35</f>
        <v>0</v>
      </c>
      <c r="K33" s="15">
        <f t="shared" si="3"/>
        <v>0</v>
      </c>
      <c r="L33" s="18">
        <f>frq!C33</f>
        <v>1</v>
      </c>
      <c r="M33" s="124">
        <f t="shared" si="4"/>
        <v>0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0</v>
      </c>
      <c r="R33" s="18">
        <v>0</v>
      </c>
    </row>
    <row r="34" spans="1:18">
      <c r="A34" s="8" t="s">
        <v>76</v>
      </c>
      <c r="B34" s="194">
        <f>'[2]21'!B36</f>
        <v>0</v>
      </c>
      <c r="C34" s="195">
        <f>'[2]21'!C36</f>
        <v>60</v>
      </c>
      <c r="D34" s="195">
        <f>'[2]21'!D36</f>
        <v>0</v>
      </c>
      <c r="E34" s="195">
        <f>'[2]21'!E36</f>
        <v>0</v>
      </c>
      <c r="F34" s="15">
        <f t="shared" si="6"/>
        <v>60</v>
      </c>
      <c r="G34" s="194">
        <f>'[2]21'!H36</f>
        <v>0</v>
      </c>
      <c r="H34" s="195">
        <f>'[2]21'!I36</f>
        <v>0</v>
      </c>
      <c r="I34" s="195">
        <f>'[2]21'!J36</f>
        <v>0</v>
      </c>
      <c r="J34" s="195">
        <f>'[2]21'!K36</f>
        <v>0</v>
      </c>
      <c r="K34" s="15">
        <f t="shared" si="3"/>
        <v>0</v>
      </c>
      <c r="L34" s="18">
        <f>frq!C34</f>
        <v>1</v>
      </c>
      <c r="M34" s="124">
        <f t="shared" si="4"/>
        <v>0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0</v>
      </c>
      <c r="R34" s="18">
        <v>0</v>
      </c>
    </row>
    <row r="35" spans="1:18">
      <c r="A35" s="8" t="s">
        <v>77</v>
      </c>
      <c r="B35" s="194">
        <f>'[2]21'!B37</f>
        <v>0</v>
      </c>
      <c r="C35" s="195">
        <f>'[2]21'!C37</f>
        <v>60</v>
      </c>
      <c r="D35" s="195">
        <f>'[2]21'!D37</f>
        <v>0</v>
      </c>
      <c r="E35" s="195">
        <f>'[2]21'!E37</f>
        <v>0</v>
      </c>
      <c r="F35" s="15">
        <f t="shared" si="6"/>
        <v>60</v>
      </c>
      <c r="G35" s="194">
        <f>'[2]21'!H37</f>
        <v>0</v>
      </c>
      <c r="H35" s="195">
        <f>'[2]21'!I37</f>
        <v>0</v>
      </c>
      <c r="I35" s="195">
        <f>'[2]21'!J37</f>
        <v>0</v>
      </c>
      <c r="J35" s="195">
        <f>'[2]21'!K37</f>
        <v>0</v>
      </c>
      <c r="K35" s="15">
        <f t="shared" si="3"/>
        <v>0</v>
      </c>
      <c r="L35" s="18">
        <f>frq!C35</f>
        <v>1</v>
      </c>
      <c r="M35" s="124">
        <f t="shared" si="4"/>
        <v>0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0</v>
      </c>
      <c r="R35" s="18">
        <v>0</v>
      </c>
    </row>
    <row r="36" spans="1:18">
      <c r="A36" s="8" t="s">
        <v>78</v>
      </c>
      <c r="B36" s="194">
        <f>'[2]21'!B38</f>
        <v>0</v>
      </c>
      <c r="C36" s="195">
        <f>'[2]21'!C38</f>
        <v>60</v>
      </c>
      <c r="D36" s="195">
        <f>'[2]21'!D38</f>
        <v>0</v>
      </c>
      <c r="E36" s="195">
        <f>'[2]21'!E38</f>
        <v>0</v>
      </c>
      <c r="F36" s="15">
        <f t="shared" si="6"/>
        <v>60</v>
      </c>
      <c r="G36" s="194">
        <f>'[2]21'!H38</f>
        <v>0</v>
      </c>
      <c r="H36" s="195">
        <f>'[2]21'!I38</f>
        <v>0</v>
      </c>
      <c r="I36" s="195">
        <f>'[2]21'!J38</f>
        <v>0</v>
      </c>
      <c r="J36" s="195">
        <f>'[2]21'!K38</f>
        <v>0</v>
      </c>
      <c r="K36" s="15">
        <f t="shared" si="3"/>
        <v>0</v>
      </c>
      <c r="L36" s="18">
        <f>frq!C36</f>
        <v>1</v>
      </c>
      <c r="M36" s="124">
        <f t="shared" si="4"/>
        <v>0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0</v>
      </c>
      <c r="R36" s="18">
        <v>0</v>
      </c>
    </row>
    <row r="37" spans="1:18">
      <c r="A37" s="8" t="s">
        <v>79</v>
      </c>
      <c r="B37" s="194">
        <f>'[2]21'!B39</f>
        <v>0</v>
      </c>
      <c r="C37" s="195">
        <f>'[2]21'!C39</f>
        <v>60</v>
      </c>
      <c r="D37" s="195">
        <f>'[2]21'!D39</f>
        <v>0</v>
      </c>
      <c r="E37" s="195">
        <f>'[2]21'!E39</f>
        <v>0</v>
      </c>
      <c r="F37" s="15">
        <f t="shared" si="6"/>
        <v>60</v>
      </c>
      <c r="G37" s="194">
        <f>'[2]21'!H39</f>
        <v>0</v>
      </c>
      <c r="H37" s="195">
        <f>'[2]21'!I39</f>
        <v>0</v>
      </c>
      <c r="I37" s="195">
        <f>'[2]21'!J39</f>
        <v>0</v>
      </c>
      <c r="J37" s="195">
        <f>'[2]21'!K39</f>
        <v>0</v>
      </c>
      <c r="K37" s="15">
        <f t="shared" si="3"/>
        <v>0</v>
      </c>
      <c r="L37" s="18">
        <f>frq!C37</f>
        <v>1</v>
      </c>
      <c r="M37" s="124">
        <f t="shared" si="4"/>
        <v>0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0</v>
      </c>
      <c r="R37" s="18">
        <v>0</v>
      </c>
    </row>
    <row r="38" spans="1:18">
      <c r="A38" s="8" t="s">
        <v>80</v>
      </c>
      <c r="B38" s="194">
        <f>'[2]21'!B40</f>
        <v>0</v>
      </c>
      <c r="C38" s="195">
        <f>'[2]21'!C40</f>
        <v>60</v>
      </c>
      <c r="D38" s="195">
        <f>'[2]21'!D40</f>
        <v>0</v>
      </c>
      <c r="E38" s="195">
        <f>'[2]21'!E40</f>
        <v>0</v>
      </c>
      <c r="F38" s="15">
        <f t="shared" si="6"/>
        <v>60</v>
      </c>
      <c r="G38" s="194">
        <f>'[2]21'!H40</f>
        <v>0</v>
      </c>
      <c r="H38" s="195">
        <f>'[2]21'!I40</f>
        <v>0</v>
      </c>
      <c r="I38" s="195">
        <f>'[2]21'!J40</f>
        <v>0</v>
      </c>
      <c r="J38" s="195">
        <f>'[2]21'!K40</f>
        <v>0</v>
      </c>
      <c r="K38" s="15">
        <f t="shared" si="3"/>
        <v>0</v>
      </c>
      <c r="L38" s="18">
        <f>frq!C38</f>
        <v>1</v>
      </c>
      <c r="M38" s="124">
        <f t="shared" si="4"/>
        <v>0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0</v>
      </c>
      <c r="R38" s="18">
        <v>0</v>
      </c>
    </row>
    <row r="39" spans="1:18">
      <c r="A39" s="8" t="s">
        <v>81</v>
      </c>
      <c r="B39" s="194">
        <f>'[2]21'!B41</f>
        <v>0</v>
      </c>
      <c r="C39" s="195">
        <f>'[2]21'!C41</f>
        <v>60</v>
      </c>
      <c r="D39" s="195">
        <f>'[2]21'!D41</f>
        <v>0</v>
      </c>
      <c r="E39" s="195">
        <f>'[2]21'!E41</f>
        <v>0</v>
      </c>
      <c r="F39" s="15">
        <f t="shared" si="6"/>
        <v>60</v>
      </c>
      <c r="G39" s="194">
        <f>'[2]21'!H41</f>
        <v>0</v>
      </c>
      <c r="H39" s="195">
        <f>'[2]21'!I41</f>
        <v>0</v>
      </c>
      <c r="I39" s="195">
        <f>'[2]21'!J41</f>
        <v>0</v>
      </c>
      <c r="J39" s="195">
        <f>'[2]21'!K41</f>
        <v>0</v>
      </c>
      <c r="K39" s="15">
        <f t="shared" si="3"/>
        <v>0</v>
      </c>
      <c r="L39" s="18">
        <f>frq!C39</f>
        <v>1</v>
      </c>
      <c r="M39" s="124">
        <f t="shared" si="4"/>
        <v>0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0</v>
      </c>
      <c r="R39" s="18">
        <v>0</v>
      </c>
    </row>
    <row r="40" spans="1:18">
      <c r="A40" s="8" t="s">
        <v>82</v>
      </c>
      <c r="B40" s="194">
        <f>'[2]21'!B42</f>
        <v>0</v>
      </c>
      <c r="C40" s="195">
        <f>'[2]21'!C42</f>
        <v>60</v>
      </c>
      <c r="D40" s="195">
        <f>'[2]21'!D42</f>
        <v>0</v>
      </c>
      <c r="E40" s="195">
        <f>'[2]21'!E42</f>
        <v>0</v>
      </c>
      <c r="F40" s="15">
        <f t="shared" si="6"/>
        <v>60</v>
      </c>
      <c r="G40" s="194">
        <f>'[2]21'!H42</f>
        <v>0</v>
      </c>
      <c r="H40" s="195">
        <f>'[2]21'!I42</f>
        <v>0</v>
      </c>
      <c r="I40" s="195">
        <f>'[2]21'!J42</f>
        <v>0</v>
      </c>
      <c r="J40" s="195">
        <f>'[2]21'!K42</f>
        <v>0</v>
      </c>
      <c r="K40" s="15">
        <f t="shared" si="3"/>
        <v>0</v>
      </c>
      <c r="L40" s="18">
        <f>frq!C40</f>
        <v>1</v>
      </c>
      <c r="M40" s="124">
        <f t="shared" si="4"/>
        <v>0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0</v>
      </c>
      <c r="R40" s="18">
        <v>0</v>
      </c>
    </row>
    <row r="41" spans="1:18">
      <c r="A41" s="8" t="s">
        <v>83</v>
      </c>
      <c r="B41" s="194">
        <f>'[2]21'!B43</f>
        <v>0</v>
      </c>
      <c r="C41" s="195">
        <f>'[2]21'!C43</f>
        <v>60</v>
      </c>
      <c r="D41" s="195">
        <f>'[2]21'!D43</f>
        <v>0</v>
      </c>
      <c r="E41" s="195">
        <f>'[2]21'!E43</f>
        <v>0</v>
      </c>
      <c r="F41" s="15">
        <f t="shared" si="6"/>
        <v>60</v>
      </c>
      <c r="G41" s="194">
        <f>'[2]21'!H43</f>
        <v>0</v>
      </c>
      <c r="H41" s="195">
        <f>'[2]21'!I43</f>
        <v>0</v>
      </c>
      <c r="I41" s="195">
        <f>'[2]21'!J43</f>
        <v>0</v>
      </c>
      <c r="J41" s="195">
        <f>'[2]21'!K43</f>
        <v>0</v>
      </c>
      <c r="K41" s="15">
        <f t="shared" si="3"/>
        <v>0</v>
      </c>
      <c r="L41" s="18">
        <f>frq!C41</f>
        <v>1</v>
      </c>
      <c r="M41" s="124">
        <f t="shared" si="4"/>
        <v>0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0</v>
      </c>
      <c r="R41" s="18">
        <v>0</v>
      </c>
    </row>
    <row r="42" spans="1:18">
      <c r="A42" s="8" t="s">
        <v>84</v>
      </c>
      <c r="B42" s="194">
        <f>'[2]21'!B44</f>
        <v>0</v>
      </c>
      <c r="C42" s="195">
        <f>'[2]21'!C44</f>
        <v>60</v>
      </c>
      <c r="D42" s="195">
        <f>'[2]21'!D44</f>
        <v>0</v>
      </c>
      <c r="E42" s="195">
        <f>'[2]21'!E44</f>
        <v>0</v>
      </c>
      <c r="F42" s="15">
        <f t="shared" si="6"/>
        <v>60</v>
      </c>
      <c r="G42" s="194">
        <f>'[2]21'!H44</f>
        <v>0</v>
      </c>
      <c r="H42" s="195">
        <f>'[2]21'!I44</f>
        <v>0</v>
      </c>
      <c r="I42" s="195">
        <f>'[2]21'!J44</f>
        <v>0</v>
      </c>
      <c r="J42" s="195">
        <f>'[2]21'!K44</f>
        <v>0</v>
      </c>
      <c r="K42" s="15">
        <f t="shared" si="3"/>
        <v>0</v>
      </c>
      <c r="L42" s="18">
        <f>frq!C42</f>
        <v>1</v>
      </c>
      <c r="M42" s="124">
        <f t="shared" si="4"/>
        <v>0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0</v>
      </c>
      <c r="R42" s="18">
        <v>0</v>
      </c>
    </row>
    <row r="43" spans="1:18">
      <c r="A43" s="8" t="s">
        <v>85</v>
      </c>
      <c r="B43" s="194">
        <f>'[2]21'!B45</f>
        <v>0</v>
      </c>
      <c r="C43" s="195">
        <f>'[2]21'!C45</f>
        <v>60</v>
      </c>
      <c r="D43" s="195">
        <f>'[2]21'!D45</f>
        <v>0</v>
      </c>
      <c r="E43" s="195">
        <f>'[2]21'!E45</f>
        <v>0</v>
      </c>
      <c r="F43" s="15">
        <f t="shared" si="6"/>
        <v>60</v>
      </c>
      <c r="G43" s="194">
        <f>'[2]21'!H45</f>
        <v>0</v>
      </c>
      <c r="H43" s="195">
        <f>'[2]21'!I45</f>
        <v>0</v>
      </c>
      <c r="I43" s="195">
        <f>'[2]21'!J45</f>
        <v>0</v>
      </c>
      <c r="J43" s="195">
        <f>'[2]21'!K45</f>
        <v>0</v>
      </c>
      <c r="K43" s="15">
        <f t="shared" si="3"/>
        <v>0</v>
      </c>
      <c r="L43" s="18">
        <f>frq!C43</f>
        <v>1</v>
      </c>
      <c r="M43" s="124">
        <f t="shared" si="4"/>
        <v>0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0</v>
      </c>
      <c r="R43" s="18">
        <v>0</v>
      </c>
    </row>
    <row r="44" spans="1:18">
      <c r="A44" s="8" t="s">
        <v>86</v>
      </c>
      <c r="B44" s="194">
        <f>'[2]21'!B46</f>
        <v>0</v>
      </c>
      <c r="C44" s="195">
        <f>'[2]21'!C46</f>
        <v>60</v>
      </c>
      <c r="D44" s="195">
        <f>'[2]21'!D46</f>
        <v>0</v>
      </c>
      <c r="E44" s="195">
        <f>'[2]21'!E46</f>
        <v>0</v>
      </c>
      <c r="F44" s="15">
        <f t="shared" si="6"/>
        <v>60</v>
      </c>
      <c r="G44" s="194">
        <f>'[2]21'!H46</f>
        <v>0</v>
      </c>
      <c r="H44" s="195">
        <f>'[2]21'!I46</f>
        <v>0</v>
      </c>
      <c r="I44" s="195">
        <f>'[2]21'!J46</f>
        <v>0</v>
      </c>
      <c r="J44" s="195">
        <f>'[2]21'!K46</f>
        <v>0</v>
      </c>
      <c r="K44" s="15">
        <f t="shared" si="3"/>
        <v>0</v>
      </c>
      <c r="L44" s="18">
        <f>frq!C44</f>
        <v>1</v>
      </c>
      <c r="M44" s="124">
        <f t="shared" si="4"/>
        <v>0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0</v>
      </c>
      <c r="R44" s="18">
        <v>0</v>
      </c>
    </row>
    <row r="45" spans="1:18">
      <c r="A45" s="8" t="s">
        <v>87</v>
      </c>
      <c r="B45" s="194">
        <f>'[2]21'!B47</f>
        <v>0</v>
      </c>
      <c r="C45" s="195">
        <f>'[2]21'!C47</f>
        <v>60</v>
      </c>
      <c r="D45" s="195">
        <f>'[2]21'!D47</f>
        <v>0</v>
      </c>
      <c r="E45" s="195">
        <f>'[2]21'!E47</f>
        <v>0</v>
      </c>
      <c r="F45" s="15">
        <f t="shared" si="6"/>
        <v>60</v>
      </c>
      <c r="G45" s="194">
        <f>'[2]21'!H47</f>
        <v>0</v>
      </c>
      <c r="H45" s="195">
        <f>'[2]21'!I47</f>
        <v>0</v>
      </c>
      <c r="I45" s="195">
        <f>'[2]21'!J47</f>
        <v>0</v>
      </c>
      <c r="J45" s="195">
        <f>'[2]21'!K47</f>
        <v>0</v>
      </c>
      <c r="K45" s="15">
        <f t="shared" si="3"/>
        <v>0</v>
      </c>
      <c r="L45" s="18">
        <f>frq!C45</f>
        <v>1</v>
      </c>
      <c r="M45" s="124">
        <f t="shared" si="4"/>
        <v>0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0</v>
      </c>
      <c r="R45" s="18">
        <v>0</v>
      </c>
    </row>
    <row r="46" spans="1:18">
      <c r="A46" s="8" t="s">
        <v>88</v>
      </c>
      <c r="B46" s="194">
        <f>'[2]21'!B48</f>
        <v>0</v>
      </c>
      <c r="C46" s="195">
        <f>'[2]21'!C48</f>
        <v>60</v>
      </c>
      <c r="D46" s="195">
        <f>'[2]21'!D48</f>
        <v>0</v>
      </c>
      <c r="E46" s="195">
        <f>'[2]21'!E48</f>
        <v>0</v>
      </c>
      <c r="F46" s="15">
        <f t="shared" si="6"/>
        <v>60</v>
      </c>
      <c r="G46" s="194">
        <f>'[2]21'!H48</f>
        <v>0</v>
      </c>
      <c r="H46" s="195">
        <f>'[2]21'!I48</f>
        <v>0</v>
      </c>
      <c r="I46" s="195">
        <f>'[2]21'!J48</f>
        <v>0</v>
      </c>
      <c r="J46" s="195">
        <f>'[2]21'!K48</f>
        <v>0</v>
      </c>
      <c r="K46" s="15">
        <f t="shared" si="3"/>
        <v>0</v>
      </c>
      <c r="L46" s="18">
        <f>frq!C46</f>
        <v>1</v>
      </c>
      <c r="M46" s="124">
        <f t="shared" si="4"/>
        <v>0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0</v>
      </c>
      <c r="R46" s="18">
        <v>0</v>
      </c>
    </row>
    <row r="47" spans="1:18">
      <c r="A47" s="8" t="s">
        <v>89</v>
      </c>
      <c r="B47" s="194">
        <f>'[2]21'!B49</f>
        <v>0</v>
      </c>
      <c r="C47" s="195">
        <f>'[2]21'!C49</f>
        <v>60</v>
      </c>
      <c r="D47" s="195">
        <f>'[2]21'!D49</f>
        <v>0</v>
      </c>
      <c r="E47" s="195">
        <f>'[2]21'!E49</f>
        <v>0</v>
      </c>
      <c r="F47" s="15">
        <f t="shared" si="6"/>
        <v>60</v>
      </c>
      <c r="G47" s="194">
        <f>'[2]21'!H49</f>
        <v>0</v>
      </c>
      <c r="H47" s="195">
        <f>'[2]21'!I49</f>
        <v>0</v>
      </c>
      <c r="I47" s="195">
        <f>'[2]21'!J49</f>
        <v>0</v>
      </c>
      <c r="J47" s="195">
        <f>'[2]21'!K49</f>
        <v>0</v>
      </c>
      <c r="K47" s="15">
        <f t="shared" si="3"/>
        <v>0</v>
      </c>
      <c r="L47" s="18">
        <f>frq!C47</f>
        <v>1</v>
      </c>
      <c r="M47" s="124">
        <f t="shared" si="4"/>
        <v>0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0</v>
      </c>
      <c r="R47" s="18">
        <v>0</v>
      </c>
    </row>
    <row r="48" spans="1:18">
      <c r="A48" s="8" t="s">
        <v>90</v>
      </c>
      <c r="B48" s="194">
        <f>'[2]21'!B50</f>
        <v>0</v>
      </c>
      <c r="C48" s="195">
        <f>'[2]21'!C50</f>
        <v>60</v>
      </c>
      <c r="D48" s="195">
        <f>'[2]21'!D50</f>
        <v>0</v>
      </c>
      <c r="E48" s="195">
        <f>'[2]21'!E50</f>
        <v>0</v>
      </c>
      <c r="F48" s="15">
        <f t="shared" si="6"/>
        <v>60</v>
      </c>
      <c r="G48" s="194">
        <f>'[2]21'!H50</f>
        <v>0</v>
      </c>
      <c r="H48" s="195">
        <f>'[2]21'!I50</f>
        <v>0</v>
      </c>
      <c r="I48" s="195">
        <f>'[2]21'!J50</f>
        <v>0</v>
      </c>
      <c r="J48" s="195">
        <f>'[2]21'!K50</f>
        <v>0</v>
      </c>
      <c r="K48" s="15">
        <f t="shared" si="3"/>
        <v>0</v>
      </c>
      <c r="L48" s="18">
        <f>frq!C48</f>
        <v>1</v>
      </c>
      <c r="M48" s="124">
        <f t="shared" si="4"/>
        <v>0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0</v>
      </c>
      <c r="R48" s="18">
        <v>0</v>
      </c>
    </row>
    <row r="49" spans="1:18">
      <c r="A49" s="8" t="s">
        <v>91</v>
      </c>
      <c r="B49" s="194">
        <f>'[2]21'!B51</f>
        <v>0</v>
      </c>
      <c r="C49" s="195">
        <f>'[2]21'!C51</f>
        <v>60</v>
      </c>
      <c r="D49" s="195">
        <f>'[2]21'!D51</f>
        <v>0</v>
      </c>
      <c r="E49" s="195">
        <f>'[2]21'!E51</f>
        <v>0</v>
      </c>
      <c r="F49" s="15">
        <f t="shared" si="6"/>
        <v>60</v>
      </c>
      <c r="G49" s="194">
        <f>'[2]21'!H51</f>
        <v>0</v>
      </c>
      <c r="H49" s="195">
        <f>'[2]21'!I51</f>
        <v>0</v>
      </c>
      <c r="I49" s="195">
        <f>'[2]21'!J51</f>
        <v>0</v>
      </c>
      <c r="J49" s="195">
        <f>'[2]21'!K51</f>
        <v>0</v>
      </c>
      <c r="K49" s="15">
        <f t="shared" si="3"/>
        <v>0</v>
      </c>
      <c r="L49" s="18">
        <f>frq!C49</f>
        <v>1</v>
      </c>
      <c r="M49" s="124">
        <f t="shared" si="4"/>
        <v>0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0</v>
      </c>
      <c r="R49" s="18">
        <v>0</v>
      </c>
    </row>
    <row r="50" spans="1:18">
      <c r="A50" s="8" t="s">
        <v>92</v>
      </c>
      <c r="B50" s="194">
        <f>'[2]21'!B52</f>
        <v>0</v>
      </c>
      <c r="C50" s="195">
        <f>'[2]21'!C52</f>
        <v>60</v>
      </c>
      <c r="D50" s="195">
        <f>'[2]21'!D52</f>
        <v>0</v>
      </c>
      <c r="E50" s="195">
        <f>'[2]21'!E52</f>
        <v>0</v>
      </c>
      <c r="F50" s="15">
        <f t="shared" si="6"/>
        <v>60</v>
      </c>
      <c r="G50" s="194">
        <f>'[2]21'!H52</f>
        <v>0</v>
      </c>
      <c r="H50" s="195">
        <f>'[2]21'!I52</f>
        <v>0</v>
      </c>
      <c r="I50" s="195">
        <f>'[2]21'!J52</f>
        <v>0</v>
      </c>
      <c r="J50" s="195">
        <f>'[2]21'!K52</f>
        <v>0</v>
      </c>
      <c r="K50" s="15">
        <f t="shared" si="3"/>
        <v>0</v>
      </c>
      <c r="L50" s="18">
        <f>frq!C50</f>
        <v>1</v>
      </c>
      <c r="M50" s="124">
        <f t="shared" si="4"/>
        <v>0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0</v>
      </c>
      <c r="R50" s="18">
        <v>0</v>
      </c>
    </row>
    <row r="51" spans="1:18">
      <c r="A51" s="8" t="s">
        <v>93</v>
      </c>
      <c r="B51" s="194">
        <f>'[2]21'!B53</f>
        <v>0</v>
      </c>
      <c r="C51" s="195">
        <f>'[2]21'!C53</f>
        <v>60</v>
      </c>
      <c r="D51" s="195">
        <f>'[2]21'!D53</f>
        <v>0</v>
      </c>
      <c r="E51" s="195">
        <f>'[2]21'!E53</f>
        <v>0</v>
      </c>
      <c r="F51" s="15">
        <f t="shared" si="6"/>
        <v>60</v>
      </c>
      <c r="G51" s="194">
        <f>'[2]21'!H53</f>
        <v>0</v>
      </c>
      <c r="H51" s="195">
        <f>'[2]21'!I53</f>
        <v>0</v>
      </c>
      <c r="I51" s="195">
        <f>'[2]21'!J53</f>
        <v>0</v>
      </c>
      <c r="J51" s="195">
        <f>'[2]21'!K53</f>
        <v>0</v>
      </c>
      <c r="K51" s="15">
        <f t="shared" si="3"/>
        <v>0</v>
      </c>
      <c r="L51" s="18">
        <f>frq!C51</f>
        <v>1</v>
      </c>
      <c r="M51" s="124">
        <f t="shared" si="4"/>
        <v>0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0</v>
      </c>
      <c r="R51" s="18">
        <v>0</v>
      </c>
    </row>
    <row r="52" spans="1:18">
      <c r="A52" s="8" t="s">
        <v>94</v>
      </c>
      <c r="B52" s="194">
        <f>'[2]21'!B54</f>
        <v>0</v>
      </c>
      <c r="C52" s="195">
        <f>'[2]21'!C54</f>
        <v>60</v>
      </c>
      <c r="D52" s="195">
        <f>'[2]21'!D54</f>
        <v>0</v>
      </c>
      <c r="E52" s="195">
        <f>'[2]21'!E54</f>
        <v>0</v>
      </c>
      <c r="F52" s="15">
        <f t="shared" si="6"/>
        <v>60</v>
      </c>
      <c r="G52" s="194">
        <f>'[2]21'!H54</f>
        <v>0</v>
      </c>
      <c r="H52" s="195">
        <f>'[2]21'!I54</f>
        <v>0</v>
      </c>
      <c r="I52" s="195">
        <f>'[2]21'!J54</f>
        <v>0</v>
      </c>
      <c r="J52" s="195">
        <f>'[2]21'!K54</f>
        <v>0</v>
      </c>
      <c r="K52" s="15">
        <f t="shared" si="3"/>
        <v>0</v>
      </c>
      <c r="L52" s="18">
        <f>frq!C52</f>
        <v>1</v>
      </c>
      <c r="M52" s="124">
        <f t="shared" si="4"/>
        <v>0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0</v>
      </c>
      <c r="R52" s="18">
        <v>0</v>
      </c>
    </row>
    <row r="53" spans="1:18">
      <c r="A53" s="8" t="s">
        <v>95</v>
      </c>
      <c r="B53" s="194">
        <f>'[2]21'!B55</f>
        <v>0</v>
      </c>
      <c r="C53" s="195">
        <f>'[2]21'!C55</f>
        <v>60</v>
      </c>
      <c r="D53" s="195">
        <f>'[2]21'!D55</f>
        <v>0</v>
      </c>
      <c r="E53" s="195">
        <f>'[2]21'!E55</f>
        <v>0</v>
      </c>
      <c r="F53" s="15">
        <f t="shared" si="6"/>
        <v>60</v>
      </c>
      <c r="G53" s="194">
        <f>'[2]21'!H55</f>
        <v>0</v>
      </c>
      <c r="H53" s="195">
        <f>'[2]21'!I55</f>
        <v>0</v>
      </c>
      <c r="I53" s="195">
        <f>'[2]21'!J55</f>
        <v>0</v>
      </c>
      <c r="J53" s="195">
        <f>'[2]21'!K55</f>
        <v>0</v>
      </c>
      <c r="K53" s="15">
        <f t="shared" si="3"/>
        <v>0</v>
      </c>
      <c r="L53" s="18">
        <f>frq!C53</f>
        <v>1</v>
      </c>
      <c r="M53" s="124">
        <f t="shared" si="4"/>
        <v>0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0</v>
      </c>
      <c r="R53" s="18">
        <v>0</v>
      </c>
    </row>
    <row r="54" spans="1:18">
      <c r="A54" s="8" t="s">
        <v>96</v>
      </c>
      <c r="B54" s="194">
        <f>'[2]21'!B56</f>
        <v>0</v>
      </c>
      <c r="C54" s="195">
        <f>'[2]21'!C56</f>
        <v>60</v>
      </c>
      <c r="D54" s="195">
        <f>'[2]21'!D56</f>
        <v>0</v>
      </c>
      <c r="E54" s="195">
        <f>'[2]21'!E56</f>
        <v>0</v>
      </c>
      <c r="F54" s="15">
        <f t="shared" si="6"/>
        <v>60</v>
      </c>
      <c r="G54" s="194">
        <f>'[2]21'!H56</f>
        <v>0</v>
      </c>
      <c r="H54" s="195">
        <f>'[2]21'!I56</f>
        <v>0</v>
      </c>
      <c r="I54" s="195">
        <f>'[2]21'!J56</f>
        <v>0</v>
      </c>
      <c r="J54" s="195">
        <f>'[2]21'!K56</f>
        <v>0</v>
      </c>
      <c r="K54" s="15">
        <f t="shared" si="3"/>
        <v>0</v>
      </c>
      <c r="L54" s="18">
        <f>frq!C54</f>
        <v>1</v>
      </c>
      <c r="M54" s="124">
        <f t="shared" si="4"/>
        <v>0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0</v>
      </c>
      <c r="R54" s="18">
        <v>0</v>
      </c>
    </row>
    <row r="55" spans="1:18">
      <c r="A55" s="8" t="s">
        <v>97</v>
      </c>
      <c r="B55" s="194">
        <f>'[2]21'!B57</f>
        <v>0</v>
      </c>
      <c r="C55" s="195">
        <f>'[2]21'!C57</f>
        <v>60</v>
      </c>
      <c r="D55" s="195">
        <f>'[2]21'!D57</f>
        <v>0</v>
      </c>
      <c r="E55" s="195">
        <f>'[2]21'!E57</f>
        <v>0</v>
      </c>
      <c r="F55" s="15">
        <f t="shared" si="6"/>
        <v>60</v>
      </c>
      <c r="G55" s="194">
        <f>'[2]21'!H57</f>
        <v>0</v>
      </c>
      <c r="H55" s="195">
        <f>'[2]21'!I57</f>
        <v>0</v>
      </c>
      <c r="I55" s="195">
        <f>'[2]21'!J57</f>
        <v>0</v>
      </c>
      <c r="J55" s="195">
        <f>'[2]21'!K57</f>
        <v>0</v>
      </c>
      <c r="K55" s="15">
        <f t="shared" si="3"/>
        <v>0</v>
      </c>
      <c r="L55" s="18">
        <f>frq!C55</f>
        <v>1</v>
      </c>
      <c r="M55" s="124">
        <f t="shared" si="4"/>
        <v>0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0</v>
      </c>
      <c r="R55" s="18">
        <v>0</v>
      </c>
    </row>
    <row r="56" spans="1:18">
      <c r="A56" s="8" t="s">
        <v>98</v>
      </c>
      <c r="B56" s="194">
        <f>'[2]21'!B58</f>
        <v>0</v>
      </c>
      <c r="C56" s="195">
        <f>'[2]21'!C58</f>
        <v>60</v>
      </c>
      <c r="D56" s="195">
        <f>'[2]21'!D58</f>
        <v>0</v>
      </c>
      <c r="E56" s="195">
        <f>'[2]21'!E58</f>
        <v>0</v>
      </c>
      <c r="F56" s="15">
        <f t="shared" si="6"/>
        <v>60</v>
      </c>
      <c r="G56" s="194">
        <f>'[2]21'!H58</f>
        <v>0</v>
      </c>
      <c r="H56" s="195">
        <f>'[2]21'!I58</f>
        <v>0</v>
      </c>
      <c r="I56" s="195">
        <f>'[2]21'!J58</f>
        <v>0</v>
      </c>
      <c r="J56" s="195">
        <f>'[2]21'!K58</f>
        <v>0</v>
      </c>
      <c r="K56" s="15">
        <f t="shared" si="3"/>
        <v>0</v>
      </c>
      <c r="L56" s="18">
        <f>frq!C56</f>
        <v>1</v>
      </c>
      <c r="M56" s="124">
        <f t="shared" si="4"/>
        <v>0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0</v>
      </c>
      <c r="R56" s="18">
        <v>0</v>
      </c>
    </row>
    <row r="57" spans="1:18">
      <c r="A57" s="8" t="s">
        <v>99</v>
      </c>
      <c r="B57" s="194">
        <f>'[2]21'!B59</f>
        <v>0</v>
      </c>
      <c r="C57" s="195">
        <f>'[2]21'!C59</f>
        <v>60</v>
      </c>
      <c r="D57" s="195">
        <f>'[2]21'!D59</f>
        <v>0</v>
      </c>
      <c r="E57" s="195">
        <f>'[2]21'!E59</f>
        <v>0</v>
      </c>
      <c r="F57" s="15">
        <f t="shared" si="6"/>
        <v>60</v>
      </c>
      <c r="G57" s="194">
        <f>'[2]21'!H59</f>
        <v>0</v>
      </c>
      <c r="H57" s="195">
        <f>'[2]21'!I59</f>
        <v>0</v>
      </c>
      <c r="I57" s="195">
        <f>'[2]21'!J59</f>
        <v>0</v>
      </c>
      <c r="J57" s="195">
        <f>'[2]21'!K59</f>
        <v>0</v>
      </c>
      <c r="K57" s="15">
        <f t="shared" si="3"/>
        <v>0</v>
      </c>
      <c r="L57" s="18">
        <f>frq!C57</f>
        <v>1</v>
      </c>
      <c r="M57" s="124">
        <f t="shared" si="4"/>
        <v>0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0</v>
      </c>
      <c r="R57" s="18">
        <v>0</v>
      </c>
    </row>
    <row r="58" spans="1:18">
      <c r="A58" s="8" t="s">
        <v>100</v>
      </c>
      <c r="B58" s="194">
        <f>'[2]21'!B60</f>
        <v>0</v>
      </c>
      <c r="C58" s="195">
        <f>'[2]21'!C60</f>
        <v>60</v>
      </c>
      <c r="D58" s="195">
        <f>'[2]21'!D60</f>
        <v>0</v>
      </c>
      <c r="E58" s="195">
        <f>'[2]21'!E60</f>
        <v>0</v>
      </c>
      <c r="F58" s="15">
        <f t="shared" si="6"/>
        <v>60</v>
      </c>
      <c r="G58" s="194">
        <f>'[2]21'!H60</f>
        <v>0</v>
      </c>
      <c r="H58" s="195">
        <f>'[2]21'!I60</f>
        <v>0</v>
      </c>
      <c r="I58" s="195">
        <f>'[2]21'!J60</f>
        <v>0</v>
      </c>
      <c r="J58" s="195">
        <f>'[2]21'!K60</f>
        <v>0</v>
      </c>
      <c r="K58" s="15">
        <f t="shared" si="3"/>
        <v>0</v>
      </c>
      <c r="L58" s="18">
        <f>frq!C58</f>
        <v>1</v>
      </c>
      <c r="M58" s="124">
        <f t="shared" si="4"/>
        <v>0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0</v>
      </c>
      <c r="R58" s="18">
        <v>0</v>
      </c>
    </row>
    <row r="59" spans="1:18">
      <c r="A59" s="8" t="s">
        <v>101</v>
      </c>
      <c r="B59" s="194">
        <f>'[2]21'!B61</f>
        <v>0</v>
      </c>
      <c r="C59" s="195">
        <f>'[2]21'!C61</f>
        <v>60</v>
      </c>
      <c r="D59" s="195">
        <f>'[2]21'!D61</f>
        <v>0</v>
      </c>
      <c r="E59" s="195">
        <f>'[2]21'!E61</f>
        <v>0</v>
      </c>
      <c r="F59" s="15">
        <f t="shared" si="6"/>
        <v>60</v>
      </c>
      <c r="G59" s="194">
        <f>'[2]21'!H61</f>
        <v>0</v>
      </c>
      <c r="H59" s="195">
        <f>'[2]21'!I61</f>
        <v>0</v>
      </c>
      <c r="I59" s="195">
        <f>'[2]21'!J61</f>
        <v>0</v>
      </c>
      <c r="J59" s="195">
        <f>'[2]21'!K61</f>
        <v>0</v>
      </c>
      <c r="K59" s="15">
        <f t="shared" si="3"/>
        <v>0</v>
      </c>
      <c r="L59" s="18">
        <f>frq!C59</f>
        <v>1</v>
      </c>
      <c r="M59" s="124">
        <f t="shared" si="4"/>
        <v>0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0</v>
      </c>
      <c r="R59" s="18">
        <v>0</v>
      </c>
    </row>
    <row r="60" spans="1:18">
      <c r="A60" s="8" t="s">
        <v>102</v>
      </c>
      <c r="B60" s="194">
        <f>'[2]21'!B62</f>
        <v>0</v>
      </c>
      <c r="C60" s="195">
        <f>'[2]21'!C62</f>
        <v>60</v>
      </c>
      <c r="D60" s="195">
        <f>'[2]21'!D62</f>
        <v>0</v>
      </c>
      <c r="E60" s="195">
        <f>'[2]21'!E62</f>
        <v>0</v>
      </c>
      <c r="F60" s="15">
        <f t="shared" si="6"/>
        <v>60</v>
      </c>
      <c r="G60" s="194">
        <f>'[2]21'!H62</f>
        <v>0</v>
      </c>
      <c r="H60" s="195">
        <f>'[2]21'!I62</f>
        <v>0</v>
      </c>
      <c r="I60" s="195">
        <f>'[2]21'!J62</f>
        <v>0</v>
      </c>
      <c r="J60" s="195">
        <f>'[2]21'!K62</f>
        <v>0</v>
      </c>
      <c r="K60" s="15">
        <f t="shared" si="3"/>
        <v>0</v>
      </c>
      <c r="L60" s="18">
        <f>frq!C60</f>
        <v>1</v>
      </c>
      <c r="M60" s="124">
        <f t="shared" si="4"/>
        <v>0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0</v>
      </c>
      <c r="R60" s="18">
        <v>0</v>
      </c>
    </row>
    <row r="61" spans="1:18">
      <c r="A61" s="8" t="s">
        <v>103</v>
      </c>
      <c r="B61" s="194">
        <f>'[2]21'!B63</f>
        <v>0</v>
      </c>
      <c r="C61" s="195">
        <f>'[2]21'!C63</f>
        <v>60</v>
      </c>
      <c r="D61" s="195">
        <f>'[2]21'!D63</f>
        <v>0</v>
      </c>
      <c r="E61" s="195">
        <f>'[2]21'!E63</f>
        <v>0</v>
      </c>
      <c r="F61" s="15">
        <f t="shared" si="6"/>
        <v>60</v>
      </c>
      <c r="G61" s="194">
        <f>'[2]21'!H63</f>
        <v>0</v>
      </c>
      <c r="H61" s="195">
        <f>'[2]21'!I63</f>
        <v>0</v>
      </c>
      <c r="I61" s="195">
        <f>'[2]21'!J63</f>
        <v>0</v>
      </c>
      <c r="J61" s="195">
        <f>'[2]21'!K63</f>
        <v>0</v>
      </c>
      <c r="K61" s="15">
        <f t="shared" si="3"/>
        <v>0</v>
      </c>
      <c r="L61" s="18">
        <f>frq!C61</f>
        <v>1</v>
      </c>
      <c r="M61" s="124">
        <f t="shared" si="4"/>
        <v>0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0</v>
      </c>
      <c r="R61" s="18">
        <v>0</v>
      </c>
    </row>
    <row r="62" spans="1:18">
      <c r="A62" s="8" t="s">
        <v>104</v>
      </c>
      <c r="B62" s="194">
        <f>'[2]21'!B64</f>
        <v>0</v>
      </c>
      <c r="C62" s="195">
        <f>'[2]21'!C64</f>
        <v>60</v>
      </c>
      <c r="D62" s="195">
        <f>'[2]21'!D64</f>
        <v>0</v>
      </c>
      <c r="E62" s="195">
        <f>'[2]21'!E64</f>
        <v>0</v>
      </c>
      <c r="F62" s="15">
        <f t="shared" si="6"/>
        <v>60</v>
      </c>
      <c r="G62" s="194">
        <f>'[2]21'!H64</f>
        <v>0</v>
      </c>
      <c r="H62" s="195">
        <f>'[2]21'!I64</f>
        <v>0</v>
      </c>
      <c r="I62" s="195">
        <f>'[2]21'!J64</f>
        <v>0</v>
      </c>
      <c r="J62" s="195">
        <f>'[2]21'!K64</f>
        <v>0</v>
      </c>
      <c r="K62" s="15">
        <f t="shared" si="3"/>
        <v>0</v>
      </c>
      <c r="L62" s="18">
        <f>frq!C62</f>
        <v>1</v>
      </c>
      <c r="M62" s="124">
        <f t="shared" si="4"/>
        <v>0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0</v>
      </c>
      <c r="R62" s="18">
        <v>0</v>
      </c>
    </row>
    <row r="63" spans="1:18">
      <c r="A63" s="8" t="s">
        <v>105</v>
      </c>
      <c r="B63" s="194">
        <f>'[2]21'!B65</f>
        <v>0</v>
      </c>
      <c r="C63" s="195">
        <f>'[2]21'!C65</f>
        <v>60</v>
      </c>
      <c r="D63" s="195">
        <f>'[2]21'!D65</f>
        <v>0</v>
      </c>
      <c r="E63" s="195">
        <f>'[2]21'!E65</f>
        <v>0</v>
      </c>
      <c r="F63" s="15">
        <f t="shared" si="6"/>
        <v>60</v>
      </c>
      <c r="G63" s="194">
        <f>'[2]21'!H65</f>
        <v>0</v>
      </c>
      <c r="H63" s="195">
        <f>'[2]21'!I65</f>
        <v>0</v>
      </c>
      <c r="I63" s="195">
        <f>'[2]21'!J65</f>
        <v>0</v>
      </c>
      <c r="J63" s="195">
        <f>'[2]21'!K65</f>
        <v>0</v>
      </c>
      <c r="K63" s="15">
        <f t="shared" si="3"/>
        <v>0</v>
      </c>
      <c r="L63" s="18">
        <f>frq!C63</f>
        <v>1</v>
      </c>
      <c r="M63" s="124">
        <f t="shared" si="4"/>
        <v>0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0</v>
      </c>
      <c r="R63" s="18">
        <v>0</v>
      </c>
    </row>
    <row r="64" spans="1:18">
      <c r="A64" s="8" t="s">
        <v>106</v>
      </c>
      <c r="B64" s="194">
        <f>'[2]21'!B66</f>
        <v>0</v>
      </c>
      <c r="C64" s="195">
        <f>'[2]21'!C66</f>
        <v>60</v>
      </c>
      <c r="D64" s="195">
        <f>'[2]21'!D66</f>
        <v>0</v>
      </c>
      <c r="E64" s="195">
        <f>'[2]21'!E66</f>
        <v>0</v>
      </c>
      <c r="F64" s="15">
        <f t="shared" si="6"/>
        <v>60</v>
      </c>
      <c r="G64" s="194">
        <f>'[2]21'!H66</f>
        <v>0</v>
      </c>
      <c r="H64" s="195">
        <f>'[2]21'!I66</f>
        <v>0</v>
      </c>
      <c r="I64" s="195">
        <f>'[2]21'!J66</f>
        <v>0</v>
      </c>
      <c r="J64" s="195">
        <f>'[2]21'!K66</f>
        <v>0</v>
      </c>
      <c r="K64" s="15">
        <f t="shared" si="3"/>
        <v>0</v>
      </c>
      <c r="L64" s="18">
        <f>frq!C64</f>
        <v>1</v>
      </c>
      <c r="M64" s="124">
        <f t="shared" si="4"/>
        <v>0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0</v>
      </c>
      <c r="R64" s="18">
        <v>0</v>
      </c>
    </row>
    <row r="65" spans="1:18">
      <c r="A65" s="8" t="s">
        <v>107</v>
      </c>
      <c r="B65" s="194">
        <f>'[2]21'!B67</f>
        <v>0</v>
      </c>
      <c r="C65" s="195">
        <f>'[2]21'!C67</f>
        <v>60</v>
      </c>
      <c r="D65" s="195">
        <f>'[2]21'!D67</f>
        <v>0</v>
      </c>
      <c r="E65" s="195">
        <f>'[2]21'!E67</f>
        <v>0</v>
      </c>
      <c r="F65" s="15">
        <f t="shared" si="6"/>
        <v>60</v>
      </c>
      <c r="G65" s="194">
        <f>'[2]21'!H67</f>
        <v>0</v>
      </c>
      <c r="H65" s="195">
        <f>'[2]21'!I67</f>
        <v>0</v>
      </c>
      <c r="I65" s="195">
        <f>'[2]21'!J67</f>
        <v>0</v>
      </c>
      <c r="J65" s="195">
        <f>'[2]21'!K67</f>
        <v>0</v>
      </c>
      <c r="K65" s="15">
        <f t="shared" si="3"/>
        <v>0</v>
      </c>
      <c r="L65" s="18">
        <f>frq!C65</f>
        <v>1</v>
      </c>
      <c r="M65" s="124">
        <f t="shared" si="4"/>
        <v>0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0</v>
      </c>
      <c r="R65" s="18">
        <v>0</v>
      </c>
    </row>
    <row r="66" spans="1:18">
      <c r="A66" s="8" t="s">
        <v>108</v>
      </c>
      <c r="B66" s="194">
        <f>'[2]21'!B68</f>
        <v>0</v>
      </c>
      <c r="C66" s="195">
        <f>'[2]21'!C68</f>
        <v>60</v>
      </c>
      <c r="D66" s="195">
        <f>'[2]21'!D68</f>
        <v>0</v>
      </c>
      <c r="E66" s="195">
        <f>'[2]21'!E68</f>
        <v>0</v>
      </c>
      <c r="F66" s="15">
        <f t="shared" si="6"/>
        <v>60</v>
      </c>
      <c r="G66" s="194">
        <f>'[2]21'!H68</f>
        <v>0</v>
      </c>
      <c r="H66" s="195">
        <f>'[2]21'!I68</f>
        <v>0</v>
      </c>
      <c r="I66" s="195">
        <f>'[2]21'!J68</f>
        <v>0</v>
      </c>
      <c r="J66" s="195">
        <f>'[2]21'!K68</f>
        <v>0</v>
      </c>
      <c r="K66" s="15">
        <f t="shared" si="3"/>
        <v>0</v>
      </c>
      <c r="L66" s="18">
        <f>frq!C66</f>
        <v>1</v>
      </c>
      <c r="M66" s="124">
        <f t="shared" si="4"/>
        <v>0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0</v>
      </c>
      <c r="R66" s="18">
        <v>0</v>
      </c>
    </row>
    <row r="67" spans="1:18">
      <c r="A67" s="8" t="s">
        <v>109</v>
      </c>
      <c r="B67" s="194">
        <f>'[2]21'!B69</f>
        <v>0</v>
      </c>
      <c r="C67" s="195">
        <f>'[2]21'!C69</f>
        <v>60</v>
      </c>
      <c r="D67" s="195">
        <f>'[2]21'!D69</f>
        <v>0</v>
      </c>
      <c r="E67" s="195">
        <f>'[2]21'!E69</f>
        <v>0</v>
      </c>
      <c r="F67" s="15">
        <f t="shared" si="6"/>
        <v>60</v>
      </c>
      <c r="G67" s="194">
        <f>'[2]21'!H69</f>
        <v>0</v>
      </c>
      <c r="H67" s="195">
        <f>'[2]21'!I69</f>
        <v>0</v>
      </c>
      <c r="I67" s="195">
        <f>'[2]21'!J69</f>
        <v>0</v>
      </c>
      <c r="J67" s="195">
        <f>'[2]21'!K69</f>
        <v>0</v>
      </c>
      <c r="K67" s="15">
        <f t="shared" si="3"/>
        <v>0</v>
      </c>
      <c r="L67" s="18">
        <f>frq!C67</f>
        <v>1</v>
      </c>
      <c r="M67" s="124">
        <f t="shared" si="4"/>
        <v>0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0</v>
      </c>
      <c r="R67" s="18">
        <v>0</v>
      </c>
    </row>
    <row r="68" spans="1:18">
      <c r="A68" s="8" t="s">
        <v>110</v>
      </c>
      <c r="B68" s="194">
        <f>'[2]21'!B70</f>
        <v>0</v>
      </c>
      <c r="C68" s="195">
        <f>'[2]21'!C70</f>
        <v>60</v>
      </c>
      <c r="D68" s="195">
        <f>'[2]21'!D70</f>
        <v>0</v>
      </c>
      <c r="E68" s="195">
        <f>'[2]21'!E70</f>
        <v>0</v>
      </c>
      <c r="F68" s="15">
        <f t="shared" si="6"/>
        <v>60</v>
      </c>
      <c r="G68" s="194">
        <f>'[2]21'!H70</f>
        <v>0</v>
      </c>
      <c r="H68" s="195">
        <f>'[2]21'!I70</f>
        <v>0</v>
      </c>
      <c r="I68" s="195">
        <f>'[2]21'!J70</f>
        <v>0</v>
      </c>
      <c r="J68" s="195">
        <f>'[2]21'!K70</f>
        <v>0</v>
      </c>
      <c r="K68" s="15">
        <f t="shared" ref="K68:K98" si="13">SUM(G68:J68)</f>
        <v>0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0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0</v>
      </c>
      <c r="R68" s="18">
        <v>0</v>
      </c>
    </row>
    <row r="69" spans="1:18">
      <c r="A69" s="8" t="s">
        <v>111</v>
      </c>
      <c r="B69" s="194">
        <f>'[2]21'!B71</f>
        <v>0</v>
      </c>
      <c r="C69" s="195">
        <f>'[2]21'!C71</f>
        <v>60</v>
      </c>
      <c r="D69" s="195">
        <f>'[2]21'!D71</f>
        <v>0</v>
      </c>
      <c r="E69" s="195">
        <f>'[2]21'!E71</f>
        <v>0</v>
      </c>
      <c r="F69" s="15">
        <f t="shared" ref="F69:F98" si="16">SUM(B69:E69)</f>
        <v>60</v>
      </c>
      <c r="G69" s="194">
        <f>'[2]21'!H71</f>
        <v>0</v>
      </c>
      <c r="H69" s="195">
        <f>'[2]21'!I71</f>
        <v>0</v>
      </c>
      <c r="I69" s="195">
        <f>'[2]21'!J71</f>
        <v>0</v>
      </c>
      <c r="J69" s="195">
        <f>'[2]21'!K71</f>
        <v>0</v>
      </c>
      <c r="K69" s="15">
        <f t="shared" si="13"/>
        <v>0</v>
      </c>
      <c r="L69" s="18">
        <f>frq!C69</f>
        <v>1</v>
      </c>
      <c r="M69" s="124">
        <f t="shared" si="14"/>
        <v>0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0</v>
      </c>
      <c r="R69" s="18">
        <v>0</v>
      </c>
    </row>
    <row r="70" spans="1:18">
      <c r="A70" s="8" t="s">
        <v>112</v>
      </c>
      <c r="B70" s="194">
        <f>'[2]21'!B72</f>
        <v>0</v>
      </c>
      <c r="C70" s="195">
        <f>'[2]21'!C72</f>
        <v>60</v>
      </c>
      <c r="D70" s="195">
        <f>'[2]21'!D72</f>
        <v>0</v>
      </c>
      <c r="E70" s="195">
        <f>'[2]21'!E72</f>
        <v>0</v>
      </c>
      <c r="F70" s="15">
        <f t="shared" si="16"/>
        <v>60</v>
      </c>
      <c r="G70" s="194">
        <f>'[2]21'!H72</f>
        <v>0</v>
      </c>
      <c r="H70" s="195">
        <f>'[2]21'!I72</f>
        <v>0</v>
      </c>
      <c r="I70" s="195">
        <f>'[2]21'!J72</f>
        <v>0</v>
      </c>
      <c r="J70" s="195">
        <f>'[2]21'!K72</f>
        <v>0</v>
      </c>
      <c r="K70" s="15">
        <f t="shared" si="13"/>
        <v>0</v>
      </c>
      <c r="L70" s="18">
        <f>frq!C70</f>
        <v>1</v>
      </c>
      <c r="M70" s="124">
        <f t="shared" si="14"/>
        <v>0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0</v>
      </c>
      <c r="R70" s="18">
        <v>0</v>
      </c>
    </row>
    <row r="71" spans="1:18">
      <c r="A71" s="8" t="s">
        <v>113</v>
      </c>
      <c r="B71" s="194">
        <f>'[2]21'!B73</f>
        <v>0</v>
      </c>
      <c r="C71" s="195">
        <f>'[2]21'!C73</f>
        <v>60</v>
      </c>
      <c r="D71" s="195">
        <f>'[2]21'!D73</f>
        <v>0</v>
      </c>
      <c r="E71" s="195">
        <f>'[2]21'!E73</f>
        <v>0</v>
      </c>
      <c r="F71" s="15">
        <f t="shared" si="16"/>
        <v>60</v>
      </c>
      <c r="G71" s="194">
        <f>'[2]21'!H73</f>
        <v>0</v>
      </c>
      <c r="H71" s="195">
        <f>'[2]21'!I73</f>
        <v>0</v>
      </c>
      <c r="I71" s="195">
        <f>'[2]21'!J73</f>
        <v>0</v>
      </c>
      <c r="J71" s="195">
        <f>'[2]21'!K73</f>
        <v>0</v>
      </c>
      <c r="K71" s="15">
        <f t="shared" si="13"/>
        <v>0</v>
      </c>
      <c r="L71" s="18">
        <f>frq!C71</f>
        <v>1</v>
      </c>
      <c r="M71" s="124">
        <f t="shared" si="14"/>
        <v>0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0</v>
      </c>
      <c r="R71" s="18">
        <v>0</v>
      </c>
    </row>
    <row r="72" spans="1:18">
      <c r="A72" s="8" t="s">
        <v>114</v>
      </c>
      <c r="B72" s="194">
        <f>'[2]21'!B74</f>
        <v>0</v>
      </c>
      <c r="C72" s="195">
        <f>'[2]21'!C74</f>
        <v>60</v>
      </c>
      <c r="D72" s="195">
        <f>'[2]21'!D74</f>
        <v>0</v>
      </c>
      <c r="E72" s="195">
        <f>'[2]21'!E74</f>
        <v>0</v>
      </c>
      <c r="F72" s="15">
        <f t="shared" si="16"/>
        <v>60</v>
      </c>
      <c r="G72" s="194">
        <f>'[2]21'!H74</f>
        <v>0</v>
      </c>
      <c r="H72" s="195">
        <f>'[2]21'!I74</f>
        <v>0</v>
      </c>
      <c r="I72" s="195">
        <f>'[2]21'!J74</f>
        <v>0</v>
      </c>
      <c r="J72" s="195">
        <f>'[2]21'!K74</f>
        <v>0</v>
      </c>
      <c r="K72" s="15">
        <f t="shared" si="13"/>
        <v>0</v>
      </c>
      <c r="L72" s="18">
        <f>frq!C72</f>
        <v>1</v>
      </c>
      <c r="M72" s="124">
        <f t="shared" si="14"/>
        <v>0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0</v>
      </c>
      <c r="R72" s="18">
        <v>0</v>
      </c>
    </row>
    <row r="73" spans="1:18">
      <c r="A73" s="8" t="s">
        <v>115</v>
      </c>
      <c r="B73" s="194">
        <f>'[2]21'!B75</f>
        <v>0</v>
      </c>
      <c r="C73" s="195">
        <f>'[2]21'!C75</f>
        <v>60</v>
      </c>
      <c r="D73" s="195">
        <f>'[2]21'!D75</f>
        <v>0</v>
      </c>
      <c r="E73" s="195">
        <f>'[2]21'!E75</f>
        <v>0</v>
      </c>
      <c r="F73" s="15">
        <f t="shared" si="16"/>
        <v>60</v>
      </c>
      <c r="G73" s="194">
        <f>'[2]21'!H75</f>
        <v>0</v>
      </c>
      <c r="H73" s="195">
        <f>'[2]21'!I75</f>
        <v>0</v>
      </c>
      <c r="I73" s="195">
        <f>'[2]21'!J75</f>
        <v>0</v>
      </c>
      <c r="J73" s="195">
        <f>'[2]21'!K75</f>
        <v>0</v>
      </c>
      <c r="K73" s="15">
        <f t="shared" si="13"/>
        <v>0</v>
      </c>
      <c r="L73" s="18">
        <f>frq!C73</f>
        <v>1</v>
      </c>
      <c r="M73" s="124">
        <f t="shared" si="14"/>
        <v>0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0</v>
      </c>
      <c r="R73" s="18">
        <v>0</v>
      </c>
    </row>
    <row r="74" spans="1:18">
      <c r="A74" s="8" t="s">
        <v>116</v>
      </c>
      <c r="B74" s="194">
        <f>'[2]21'!B76</f>
        <v>0</v>
      </c>
      <c r="C74" s="195">
        <f>'[2]21'!C76</f>
        <v>60</v>
      </c>
      <c r="D74" s="195">
        <f>'[2]21'!D76</f>
        <v>0</v>
      </c>
      <c r="E74" s="195">
        <f>'[2]21'!E76</f>
        <v>0</v>
      </c>
      <c r="F74" s="15">
        <f t="shared" si="16"/>
        <v>60</v>
      </c>
      <c r="G74" s="194">
        <f>'[2]21'!H76</f>
        <v>0</v>
      </c>
      <c r="H74" s="195">
        <f>'[2]21'!I76</f>
        <v>0</v>
      </c>
      <c r="I74" s="195">
        <f>'[2]21'!J76</f>
        <v>0</v>
      </c>
      <c r="J74" s="195">
        <f>'[2]21'!K76</f>
        <v>0</v>
      </c>
      <c r="K74" s="15">
        <f t="shared" si="13"/>
        <v>0</v>
      </c>
      <c r="L74" s="18">
        <f>frq!C74</f>
        <v>1</v>
      </c>
      <c r="M74" s="124">
        <f t="shared" si="14"/>
        <v>0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0</v>
      </c>
      <c r="R74" s="18">
        <v>0</v>
      </c>
    </row>
    <row r="75" spans="1:18">
      <c r="A75" s="8" t="s">
        <v>117</v>
      </c>
      <c r="B75" s="194">
        <f>'[2]21'!B77</f>
        <v>0</v>
      </c>
      <c r="C75" s="195">
        <f>'[2]21'!C77</f>
        <v>60</v>
      </c>
      <c r="D75" s="195">
        <f>'[2]21'!D77</f>
        <v>0</v>
      </c>
      <c r="E75" s="195">
        <f>'[2]21'!E77</f>
        <v>0</v>
      </c>
      <c r="F75" s="15">
        <f t="shared" si="16"/>
        <v>60</v>
      </c>
      <c r="G75" s="194">
        <f>'[2]21'!H77</f>
        <v>0</v>
      </c>
      <c r="H75" s="195">
        <f>'[2]21'!I77</f>
        <v>0</v>
      </c>
      <c r="I75" s="195">
        <f>'[2]21'!J77</f>
        <v>0</v>
      </c>
      <c r="J75" s="195">
        <f>'[2]21'!K77</f>
        <v>0</v>
      </c>
      <c r="K75" s="15">
        <f t="shared" si="13"/>
        <v>0</v>
      </c>
      <c r="L75" s="18">
        <f>frq!C75</f>
        <v>1</v>
      </c>
      <c r="M75" s="124">
        <f t="shared" si="14"/>
        <v>0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0</v>
      </c>
      <c r="R75" s="18">
        <v>0</v>
      </c>
    </row>
    <row r="76" spans="1:18">
      <c r="A76" s="8" t="s">
        <v>118</v>
      </c>
      <c r="B76" s="194">
        <f>'[2]21'!B78</f>
        <v>0</v>
      </c>
      <c r="C76" s="195">
        <f>'[2]21'!C78</f>
        <v>60</v>
      </c>
      <c r="D76" s="195">
        <f>'[2]21'!D78</f>
        <v>0</v>
      </c>
      <c r="E76" s="195">
        <f>'[2]21'!E78</f>
        <v>0</v>
      </c>
      <c r="F76" s="15">
        <f t="shared" si="16"/>
        <v>60</v>
      </c>
      <c r="G76" s="194">
        <f>'[2]21'!H78</f>
        <v>0</v>
      </c>
      <c r="H76" s="195">
        <f>'[2]21'!I78</f>
        <v>0</v>
      </c>
      <c r="I76" s="195">
        <f>'[2]21'!J78</f>
        <v>0</v>
      </c>
      <c r="J76" s="195">
        <f>'[2]21'!K78</f>
        <v>0</v>
      </c>
      <c r="K76" s="15">
        <f t="shared" si="13"/>
        <v>0</v>
      </c>
      <c r="L76" s="18">
        <f>frq!C76</f>
        <v>1</v>
      </c>
      <c r="M76" s="124">
        <f t="shared" si="14"/>
        <v>0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0</v>
      </c>
      <c r="R76" s="18">
        <v>0</v>
      </c>
    </row>
    <row r="77" spans="1:18">
      <c r="A77" s="8" t="s">
        <v>119</v>
      </c>
      <c r="B77" s="194">
        <f>'[2]21'!B79</f>
        <v>0</v>
      </c>
      <c r="C77" s="195">
        <f>'[2]21'!C79</f>
        <v>60</v>
      </c>
      <c r="D77" s="195">
        <f>'[2]21'!D79</f>
        <v>0</v>
      </c>
      <c r="E77" s="195">
        <f>'[2]21'!E79</f>
        <v>0</v>
      </c>
      <c r="F77" s="15">
        <f t="shared" si="16"/>
        <v>60</v>
      </c>
      <c r="G77" s="194">
        <f>'[2]21'!H79</f>
        <v>0</v>
      </c>
      <c r="H77" s="195">
        <f>'[2]21'!I79</f>
        <v>0</v>
      </c>
      <c r="I77" s="195">
        <f>'[2]21'!J79</f>
        <v>0</v>
      </c>
      <c r="J77" s="195">
        <f>'[2]21'!K79</f>
        <v>0</v>
      </c>
      <c r="K77" s="15">
        <f t="shared" si="13"/>
        <v>0</v>
      </c>
      <c r="L77" s="18">
        <f>frq!C77</f>
        <v>1</v>
      </c>
      <c r="M77" s="124">
        <f t="shared" si="14"/>
        <v>0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0</v>
      </c>
      <c r="R77" s="18">
        <v>0</v>
      </c>
    </row>
    <row r="78" spans="1:18">
      <c r="A78" s="8" t="s">
        <v>120</v>
      </c>
      <c r="B78" s="194">
        <f>'[2]21'!B80</f>
        <v>0</v>
      </c>
      <c r="C78" s="195">
        <f>'[2]21'!C80</f>
        <v>60</v>
      </c>
      <c r="D78" s="195">
        <f>'[2]21'!D80</f>
        <v>0</v>
      </c>
      <c r="E78" s="195">
        <f>'[2]21'!E80</f>
        <v>0</v>
      </c>
      <c r="F78" s="15">
        <f t="shared" si="16"/>
        <v>60</v>
      </c>
      <c r="G78" s="194">
        <f>'[2]21'!H80</f>
        <v>0</v>
      </c>
      <c r="H78" s="195">
        <f>'[2]21'!I80</f>
        <v>0</v>
      </c>
      <c r="I78" s="195">
        <f>'[2]21'!J80</f>
        <v>0</v>
      </c>
      <c r="J78" s="195">
        <f>'[2]21'!K80</f>
        <v>0</v>
      </c>
      <c r="K78" s="15">
        <f t="shared" si="13"/>
        <v>0</v>
      </c>
      <c r="L78" s="18">
        <f>frq!C78</f>
        <v>1</v>
      </c>
      <c r="M78" s="124">
        <f t="shared" si="14"/>
        <v>0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0</v>
      </c>
      <c r="R78" s="18">
        <v>0</v>
      </c>
    </row>
    <row r="79" spans="1:18">
      <c r="A79" s="8" t="s">
        <v>121</v>
      </c>
      <c r="B79" s="194">
        <f>'[2]21'!B81</f>
        <v>0</v>
      </c>
      <c r="C79" s="195">
        <f>'[2]21'!C81</f>
        <v>60</v>
      </c>
      <c r="D79" s="195">
        <f>'[2]21'!D81</f>
        <v>0</v>
      </c>
      <c r="E79" s="195">
        <f>'[2]21'!E81</f>
        <v>0</v>
      </c>
      <c r="F79" s="15">
        <f t="shared" si="16"/>
        <v>60</v>
      </c>
      <c r="G79" s="194">
        <f>'[2]21'!H81</f>
        <v>0</v>
      </c>
      <c r="H79" s="195">
        <f>'[2]21'!I81</f>
        <v>0</v>
      </c>
      <c r="I79" s="195">
        <f>'[2]21'!J81</f>
        <v>0</v>
      </c>
      <c r="J79" s="195">
        <f>'[2]21'!K81</f>
        <v>0</v>
      </c>
      <c r="K79" s="15">
        <f t="shared" si="13"/>
        <v>0</v>
      </c>
      <c r="L79" s="18">
        <f>frq!C79</f>
        <v>1</v>
      </c>
      <c r="M79" s="124">
        <f t="shared" si="14"/>
        <v>0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0</v>
      </c>
      <c r="R79" s="18">
        <v>0</v>
      </c>
    </row>
    <row r="80" spans="1:18">
      <c r="A80" s="8" t="s">
        <v>122</v>
      </c>
      <c r="B80" s="194">
        <f>'[2]21'!B82</f>
        <v>0</v>
      </c>
      <c r="C80" s="195">
        <f>'[2]21'!C82</f>
        <v>60</v>
      </c>
      <c r="D80" s="195">
        <f>'[2]21'!D82</f>
        <v>0</v>
      </c>
      <c r="E80" s="195">
        <f>'[2]21'!E82</f>
        <v>0</v>
      </c>
      <c r="F80" s="15">
        <f t="shared" si="16"/>
        <v>60</v>
      </c>
      <c r="G80" s="194">
        <f>'[2]21'!H82</f>
        <v>0</v>
      </c>
      <c r="H80" s="195">
        <f>'[2]21'!I82</f>
        <v>0</v>
      </c>
      <c r="I80" s="195">
        <f>'[2]21'!J82</f>
        <v>0</v>
      </c>
      <c r="J80" s="195">
        <f>'[2]21'!K82</f>
        <v>0</v>
      </c>
      <c r="K80" s="15">
        <f t="shared" si="13"/>
        <v>0</v>
      </c>
      <c r="L80" s="18">
        <f>frq!C80</f>
        <v>1</v>
      </c>
      <c r="M80" s="124">
        <f t="shared" si="14"/>
        <v>0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0</v>
      </c>
      <c r="R80" s="18">
        <v>0</v>
      </c>
    </row>
    <row r="81" spans="1:18">
      <c r="A81" s="8" t="s">
        <v>123</v>
      </c>
      <c r="B81" s="194">
        <f>'[2]21'!B83</f>
        <v>0</v>
      </c>
      <c r="C81" s="195">
        <f>'[2]21'!C83</f>
        <v>60</v>
      </c>
      <c r="D81" s="195">
        <f>'[2]21'!D83</f>
        <v>0</v>
      </c>
      <c r="E81" s="195">
        <f>'[2]21'!E83</f>
        <v>0</v>
      </c>
      <c r="F81" s="15">
        <f t="shared" si="16"/>
        <v>60</v>
      </c>
      <c r="G81" s="194">
        <f>'[2]21'!H83</f>
        <v>0</v>
      </c>
      <c r="H81" s="195">
        <f>'[2]21'!I83</f>
        <v>0</v>
      </c>
      <c r="I81" s="195">
        <f>'[2]21'!J83</f>
        <v>0</v>
      </c>
      <c r="J81" s="195">
        <f>'[2]21'!K83</f>
        <v>0</v>
      </c>
      <c r="K81" s="15">
        <f t="shared" si="13"/>
        <v>0</v>
      </c>
      <c r="L81" s="18">
        <f>frq!C81</f>
        <v>1</v>
      </c>
      <c r="M81" s="124">
        <f t="shared" si="14"/>
        <v>0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0</v>
      </c>
      <c r="R81" s="18">
        <v>0</v>
      </c>
    </row>
    <row r="82" spans="1:18">
      <c r="A82" s="8" t="s">
        <v>124</v>
      </c>
      <c r="B82" s="194">
        <f>'[2]21'!B84</f>
        <v>0</v>
      </c>
      <c r="C82" s="195">
        <f>'[2]21'!C84</f>
        <v>60</v>
      </c>
      <c r="D82" s="195">
        <f>'[2]21'!D84</f>
        <v>0</v>
      </c>
      <c r="E82" s="195">
        <f>'[2]21'!E84</f>
        <v>0</v>
      </c>
      <c r="F82" s="15">
        <f t="shared" si="16"/>
        <v>60</v>
      </c>
      <c r="G82" s="194">
        <f>'[2]21'!H84</f>
        <v>0</v>
      </c>
      <c r="H82" s="195">
        <f>'[2]21'!I84</f>
        <v>0</v>
      </c>
      <c r="I82" s="195">
        <f>'[2]21'!J84</f>
        <v>0</v>
      </c>
      <c r="J82" s="195">
        <f>'[2]21'!K84</f>
        <v>0</v>
      </c>
      <c r="K82" s="15">
        <f t="shared" si="13"/>
        <v>0</v>
      </c>
      <c r="L82" s="18">
        <f>frq!C82</f>
        <v>1</v>
      </c>
      <c r="M82" s="124">
        <f t="shared" si="14"/>
        <v>0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0</v>
      </c>
      <c r="R82" s="18">
        <v>0</v>
      </c>
    </row>
    <row r="83" spans="1:18">
      <c r="A83" s="8" t="s">
        <v>125</v>
      </c>
      <c r="B83" s="194">
        <f>'[2]21'!B85</f>
        <v>0</v>
      </c>
      <c r="C83" s="195">
        <f>'[2]21'!C85</f>
        <v>60</v>
      </c>
      <c r="D83" s="195">
        <f>'[2]21'!D85</f>
        <v>0</v>
      </c>
      <c r="E83" s="195">
        <f>'[2]21'!E85</f>
        <v>0</v>
      </c>
      <c r="F83" s="15">
        <f t="shared" si="16"/>
        <v>60</v>
      </c>
      <c r="G83" s="194">
        <f>'[2]21'!H85</f>
        <v>0</v>
      </c>
      <c r="H83" s="195">
        <f>'[2]21'!I85</f>
        <v>0</v>
      </c>
      <c r="I83" s="195">
        <f>'[2]21'!J85</f>
        <v>0</v>
      </c>
      <c r="J83" s="195">
        <f>'[2]21'!K85</f>
        <v>0</v>
      </c>
      <c r="K83" s="15">
        <f t="shared" si="13"/>
        <v>0</v>
      </c>
      <c r="L83" s="18">
        <f>frq!C83</f>
        <v>1</v>
      </c>
      <c r="M83" s="124">
        <f t="shared" si="14"/>
        <v>0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0</v>
      </c>
      <c r="R83" s="18">
        <v>0</v>
      </c>
    </row>
    <row r="84" spans="1:18">
      <c r="A84" s="8" t="s">
        <v>126</v>
      </c>
      <c r="B84" s="194">
        <f>'[2]21'!B86</f>
        <v>0</v>
      </c>
      <c r="C84" s="195">
        <f>'[2]21'!C86</f>
        <v>60</v>
      </c>
      <c r="D84" s="195">
        <f>'[2]21'!D86</f>
        <v>0</v>
      </c>
      <c r="E84" s="195">
        <f>'[2]21'!E86</f>
        <v>0</v>
      </c>
      <c r="F84" s="15">
        <f t="shared" si="16"/>
        <v>60</v>
      </c>
      <c r="G84" s="194">
        <f>'[2]21'!H86</f>
        <v>0</v>
      </c>
      <c r="H84" s="195">
        <f>'[2]21'!I86</f>
        <v>0</v>
      </c>
      <c r="I84" s="195">
        <f>'[2]21'!J86</f>
        <v>0</v>
      </c>
      <c r="J84" s="195">
        <f>'[2]21'!K86</f>
        <v>0</v>
      </c>
      <c r="K84" s="15">
        <f t="shared" si="13"/>
        <v>0</v>
      </c>
      <c r="L84" s="18">
        <f>frq!C84</f>
        <v>1</v>
      </c>
      <c r="M84" s="124">
        <f t="shared" si="14"/>
        <v>0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0</v>
      </c>
      <c r="R84" s="18">
        <v>0</v>
      </c>
    </row>
    <row r="85" spans="1:18">
      <c r="A85" s="8" t="s">
        <v>127</v>
      </c>
      <c r="B85" s="194">
        <f>'[2]21'!B87</f>
        <v>0</v>
      </c>
      <c r="C85" s="195">
        <f>'[2]21'!C87</f>
        <v>60</v>
      </c>
      <c r="D85" s="195">
        <f>'[2]21'!D87</f>
        <v>0</v>
      </c>
      <c r="E85" s="195">
        <f>'[2]21'!E87</f>
        <v>0</v>
      </c>
      <c r="F85" s="15">
        <f t="shared" si="16"/>
        <v>60</v>
      </c>
      <c r="G85" s="194">
        <f>'[2]21'!H87</f>
        <v>0</v>
      </c>
      <c r="H85" s="195">
        <f>'[2]21'!I87</f>
        <v>0</v>
      </c>
      <c r="I85" s="195">
        <f>'[2]21'!J87</f>
        <v>0</v>
      </c>
      <c r="J85" s="195">
        <f>'[2]21'!K87</f>
        <v>0</v>
      </c>
      <c r="K85" s="15">
        <f t="shared" si="13"/>
        <v>0</v>
      </c>
      <c r="L85" s="18">
        <f>frq!C85</f>
        <v>1</v>
      </c>
      <c r="M85" s="124">
        <f t="shared" si="14"/>
        <v>0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0</v>
      </c>
      <c r="R85" s="18">
        <v>0</v>
      </c>
    </row>
    <row r="86" spans="1:18">
      <c r="A86" s="8" t="s">
        <v>128</v>
      </c>
      <c r="B86" s="194">
        <f>'[2]21'!B88</f>
        <v>0</v>
      </c>
      <c r="C86" s="195">
        <f>'[2]21'!C88</f>
        <v>60</v>
      </c>
      <c r="D86" s="195">
        <f>'[2]21'!D88</f>
        <v>0</v>
      </c>
      <c r="E86" s="195">
        <f>'[2]21'!E88</f>
        <v>0</v>
      </c>
      <c r="F86" s="15">
        <f t="shared" si="16"/>
        <v>60</v>
      </c>
      <c r="G86" s="194">
        <f>'[2]21'!H88</f>
        <v>0</v>
      </c>
      <c r="H86" s="195">
        <f>'[2]21'!I88</f>
        <v>0</v>
      </c>
      <c r="I86" s="195">
        <f>'[2]21'!J88</f>
        <v>0</v>
      </c>
      <c r="J86" s="195">
        <f>'[2]21'!K88</f>
        <v>0</v>
      </c>
      <c r="K86" s="15">
        <f t="shared" si="13"/>
        <v>0</v>
      </c>
      <c r="L86" s="18">
        <f>frq!C86</f>
        <v>1</v>
      </c>
      <c r="M86" s="124">
        <f t="shared" si="14"/>
        <v>0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0</v>
      </c>
      <c r="R86" s="18">
        <v>0</v>
      </c>
    </row>
    <row r="87" spans="1:18">
      <c r="A87" s="8" t="s">
        <v>129</v>
      </c>
      <c r="B87" s="194">
        <f>'[2]21'!B89</f>
        <v>0</v>
      </c>
      <c r="C87" s="195">
        <f>'[2]21'!C89</f>
        <v>60</v>
      </c>
      <c r="D87" s="195">
        <f>'[2]21'!D89</f>
        <v>0</v>
      </c>
      <c r="E87" s="195">
        <f>'[2]21'!E89</f>
        <v>0</v>
      </c>
      <c r="F87" s="15">
        <f t="shared" si="16"/>
        <v>60</v>
      </c>
      <c r="G87" s="194">
        <f>'[2]21'!H89</f>
        <v>0</v>
      </c>
      <c r="H87" s="195">
        <f>'[2]21'!I89</f>
        <v>0</v>
      </c>
      <c r="I87" s="195">
        <f>'[2]21'!J89</f>
        <v>0</v>
      </c>
      <c r="J87" s="195">
        <f>'[2]21'!K89</f>
        <v>0</v>
      </c>
      <c r="K87" s="15">
        <f t="shared" si="13"/>
        <v>0</v>
      </c>
      <c r="L87" s="18">
        <f>frq!C87</f>
        <v>1</v>
      </c>
      <c r="M87" s="124">
        <f t="shared" si="14"/>
        <v>0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0</v>
      </c>
      <c r="R87" s="18">
        <v>0</v>
      </c>
    </row>
    <row r="88" spans="1:18">
      <c r="A88" s="8" t="s">
        <v>130</v>
      </c>
      <c r="B88" s="194">
        <f>'[2]21'!B90</f>
        <v>0</v>
      </c>
      <c r="C88" s="195">
        <f>'[2]21'!C90</f>
        <v>60</v>
      </c>
      <c r="D88" s="195">
        <f>'[2]21'!D90</f>
        <v>0</v>
      </c>
      <c r="E88" s="195">
        <f>'[2]21'!E90</f>
        <v>0</v>
      </c>
      <c r="F88" s="15">
        <f t="shared" si="16"/>
        <v>60</v>
      </c>
      <c r="G88" s="194">
        <f>'[2]21'!H90</f>
        <v>0</v>
      </c>
      <c r="H88" s="195">
        <f>'[2]21'!I90</f>
        <v>0</v>
      </c>
      <c r="I88" s="195">
        <f>'[2]21'!J90</f>
        <v>0</v>
      </c>
      <c r="J88" s="195">
        <f>'[2]21'!K90</f>
        <v>0</v>
      </c>
      <c r="K88" s="15">
        <f t="shared" si="13"/>
        <v>0</v>
      </c>
      <c r="L88" s="18">
        <f>frq!C88</f>
        <v>1</v>
      </c>
      <c r="M88" s="124">
        <f t="shared" si="14"/>
        <v>0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0</v>
      </c>
      <c r="R88" s="18">
        <v>0</v>
      </c>
    </row>
    <row r="89" spans="1:18">
      <c r="A89" s="8" t="s">
        <v>131</v>
      </c>
      <c r="B89" s="194">
        <f>'[2]21'!B91</f>
        <v>0</v>
      </c>
      <c r="C89" s="195">
        <f>'[2]21'!C91</f>
        <v>60</v>
      </c>
      <c r="D89" s="195">
        <f>'[2]21'!D91</f>
        <v>0</v>
      </c>
      <c r="E89" s="195">
        <f>'[2]21'!E91</f>
        <v>0</v>
      </c>
      <c r="F89" s="15">
        <f t="shared" si="16"/>
        <v>60</v>
      </c>
      <c r="G89" s="194">
        <f>'[2]21'!H91</f>
        <v>0</v>
      </c>
      <c r="H89" s="195">
        <f>'[2]21'!I91</f>
        <v>0</v>
      </c>
      <c r="I89" s="195">
        <f>'[2]21'!J91</f>
        <v>0</v>
      </c>
      <c r="J89" s="195">
        <f>'[2]21'!K91</f>
        <v>0</v>
      </c>
      <c r="K89" s="15">
        <f t="shared" si="13"/>
        <v>0</v>
      </c>
      <c r="L89" s="18">
        <f>frq!C89</f>
        <v>1</v>
      </c>
      <c r="M89" s="124">
        <f t="shared" si="14"/>
        <v>0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0</v>
      </c>
      <c r="R89" s="18">
        <v>0</v>
      </c>
    </row>
    <row r="90" spans="1:18">
      <c r="A90" s="8" t="s">
        <v>132</v>
      </c>
      <c r="B90" s="194">
        <f>'[2]21'!B92</f>
        <v>0</v>
      </c>
      <c r="C90" s="195">
        <f>'[2]21'!C92</f>
        <v>60</v>
      </c>
      <c r="D90" s="195">
        <f>'[2]21'!D92</f>
        <v>0</v>
      </c>
      <c r="E90" s="195">
        <f>'[2]21'!E92</f>
        <v>0</v>
      </c>
      <c r="F90" s="15">
        <f t="shared" si="16"/>
        <v>60</v>
      </c>
      <c r="G90" s="194">
        <f>'[2]21'!H92</f>
        <v>0</v>
      </c>
      <c r="H90" s="195">
        <f>'[2]21'!I92</f>
        <v>0</v>
      </c>
      <c r="I90" s="195">
        <f>'[2]21'!J92</f>
        <v>0</v>
      </c>
      <c r="J90" s="195">
        <f>'[2]21'!K92</f>
        <v>0</v>
      </c>
      <c r="K90" s="15">
        <f t="shared" si="13"/>
        <v>0</v>
      </c>
      <c r="L90" s="18">
        <f>frq!C90</f>
        <v>1</v>
      </c>
      <c r="M90" s="124">
        <f t="shared" si="14"/>
        <v>0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0</v>
      </c>
      <c r="R90" s="18">
        <v>0</v>
      </c>
    </row>
    <row r="91" spans="1:18">
      <c r="A91" s="8" t="s">
        <v>133</v>
      </c>
      <c r="B91" s="194">
        <f>'[2]21'!B93</f>
        <v>0</v>
      </c>
      <c r="C91" s="195">
        <f>'[2]21'!C93</f>
        <v>60</v>
      </c>
      <c r="D91" s="195">
        <f>'[2]21'!D93</f>
        <v>0</v>
      </c>
      <c r="E91" s="195">
        <f>'[2]21'!E93</f>
        <v>0</v>
      </c>
      <c r="F91" s="15">
        <f t="shared" si="16"/>
        <v>60</v>
      </c>
      <c r="G91" s="194">
        <f>'[2]21'!H93</f>
        <v>0</v>
      </c>
      <c r="H91" s="195">
        <f>'[2]21'!I93</f>
        <v>0</v>
      </c>
      <c r="I91" s="195">
        <f>'[2]21'!J93</f>
        <v>0</v>
      </c>
      <c r="J91" s="195">
        <f>'[2]21'!K93</f>
        <v>0</v>
      </c>
      <c r="K91" s="15">
        <f t="shared" si="13"/>
        <v>0</v>
      </c>
      <c r="L91" s="18">
        <f>frq!C91</f>
        <v>1</v>
      </c>
      <c r="M91" s="124">
        <f t="shared" si="14"/>
        <v>0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0</v>
      </c>
      <c r="R91" s="18">
        <v>0</v>
      </c>
    </row>
    <row r="92" spans="1:18">
      <c r="A92" s="8" t="s">
        <v>134</v>
      </c>
      <c r="B92" s="194">
        <f>'[2]21'!B94</f>
        <v>0</v>
      </c>
      <c r="C92" s="195">
        <f>'[2]21'!C94</f>
        <v>60</v>
      </c>
      <c r="D92" s="195">
        <f>'[2]21'!D94</f>
        <v>0</v>
      </c>
      <c r="E92" s="195">
        <f>'[2]21'!E94</f>
        <v>0</v>
      </c>
      <c r="F92" s="15">
        <f t="shared" si="16"/>
        <v>60</v>
      </c>
      <c r="G92" s="194">
        <f>'[2]21'!H94</f>
        <v>0</v>
      </c>
      <c r="H92" s="195">
        <f>'[2]21'!I94</f>
        <v>0</v>
      </c>
      <c r="I92" s="195">
        <f>'[2]21'!J94</f>
        <v>0</v>
      </c>
      <c r="J92" s="195">
        <f>'[2]21'!K94</f>
        <v>0</v>
      </c>
      <c r="K92" s="15">
        <f t="shared" si="13"/>
        <v>0</v>
      </c>
      <c r="L92" s="18">
        <f>frq!C92</f>
        <v>1</v>
      </c>
      <c r="M92" s="124">
        <f t="shared" si="14"/>
        <v>0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0</v>
      </c>
      <c r="R92" s="18">
        <v>0</v>
      </c>
    </row>
    <row r="93" spans="1:18">
      <c r="A93" s="8" t="s">
        <v>135</v>
      </c>
      <c r="B93" s="194">
        <f>'[2]21'!B95</f>
        <v>0</v>
      </c>
      <c r="C93" s="195">
        <f>'[2]21'!C95</f>
        <v>60</v>
      </c>
      <c r="D93" s="195">
        <f>'[2]21'!D95</f>
        <v>0</v>
      </c>
      <c r="E93" s="195">
        <f>'[2]21'!E95</f>
        <v>0</v>
      </c>
      <c r="F93" s="15">
        <f t="shared" si="16"/>
        <v>60</v>
      </c>
      <c r="G93" s="194">
        <f>'[2]21'!H95</f>
        <v>0</v>
      </c>
      <c r="H93" s="195">
        <f>'[2]21'!I95</f>
        <v>0</v>
      </c>
      <c r="I93" s="195">
        <f>'[2]21'!J95</f>
        <v>0</v>
      </c>
      <c r="J93" s="195">
        <f>'[2]21'!K95</f>
        <v>0</v>
      </c>
      <c r="K93" s="15">
        <f t="shared" si="13"/>
        <v>0</v>
      </c>
      <c r="L93" s="18">
        <f>frq!C93</f>
        <v>1</v>
      </c>
      <c r="M93" s="124">
        <f t="shared" si="14"/>
        <v>0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0</v>
      </c>
      <c r="R93" s="18">
        <v>0</v>
      </c>
    </row>
    <row r="94" spans="1:18">
      <c r="A94" s="8" t="s">
        <v>136</v>
      </c>
      <c r="B94" s="194">
        <f>'[2]21'!B96</f>
        <v>0</v>
      </c>
      <c r="C94" s="195">
        <f>'[2]21'!C96</f>
        <v>60</v>
      </c>
      <c r="D94" s="195">
        <f>'[2]21'!D96</f>
        <v>0</v>
      </c>
      <c r="E94" s="195">
        <f>'[2]21'!E96</f>
        <v>0</v>
      </c>
      <c r="F94" s="15">
        <f t="shared" si="16"/>
        <v>60</v>
      </c>
      <c r="G94" s="194">
        <f>'[2]21'!H96</f>
        <v>0</v>
      </c>
      <c r="H94" s="195">
        <f>'[2]21'!I96</f>
        <v>0</v>
      </c>
      <c r="I94" s="195">
        <f>'[2]21'!J96</f>
        <v>0</v>
      </c>
      <c r="J94" s="195">
        <f>'[2]21'!K96</f>
        <v>0</v>
      </c>
      <c r="K94" s="15">
        <f t="shared" si="13"/>
        <v>0</v>
      </c>
      <c r="L94" s="18">
        <f>frq!C94</f>
        <v>1</v>
      </c>
      <c r="M94" s="124">
        <f t="shared" si="14"/>
        <v>0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0</v>
      </c>
      <c r="R94" s="18">
        <v>0</v>
      </c>
    </row>
    <row r="95" spans="1:18">
      <c r="A95" s="8" t="s">
        <v>137</v>
      </c>
      <c r="B95" s="194">
        <f>'[2]21'!B97</f>
        <v>0</v>
      </c>
      <c r="C95" s="195">
        <f>'[2]21'!C97</f>
        <v>60</v>
      </c>
      <c r="D95" s="195">
        <f>'[2]21'!D97</f>
        <v>0</v>
      </c>
      <c r="E95" s="195">
        <f>'[2]21'!E97</f>
        <v>0</v>
      </c>
      <c r="F95" s="15">
        <f t="shared" si="16"/>
        <v>60</v>
      </c>
      <c r="G95" s="194">
        <f>'[2]21'!H97</f>
        <v>0</v>
      </c>
      <c r="H95" s="195">
        <f>'[2]21'!I97</f>
        <v>0</v>
      </c>
      <c r="I95" s="195">
        <f>'[2]21'!J97</f>
        <v>0</v>
      </c>
      <c r="J95" s="195">
        <f>'[2]21'!K97</f>
        <v>0</v>
      </c>
      <c r="K95" s="15">
        <f t="shared" si="13"/>
        <v>0</v>
      </c>
      <c r="L95" s="18">
        <f>frq!C95</f>
        <v>1</v>
      </c>
      <c r="M95" s="124">
        <f t="shared" si="14"/>
        <v>0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0</v>
      </c>
      <c r="R95" s="18">
        <v>0</v>
      </c>
    </row>
    <row r="96" spans="1:18">
      <c r="A96" s="8" t="s">
        <v>138</v>
      </c>
      <c r="B96" s="194">
        <f>'[2]21'!B98</f>
        <v>0</v>
      </c>
      <c r="C96" s="195">
        <f>'[2]21'!C98</f>
        <v>60</v>
      </c>
      <c r="D96" s="195">
        <f>'[2]21'!D98</f>
        <v>0</v>
      </c>
      <c r="E96" s="195">
        <f>'[2]21'!E98</f>
        <v>0</v>
      </c>
      <c r="F96" s="15">
        <f t="shared" si="16"/>
        <v>60</v>
      </c>
      <c r="G96" s="194">
        <f>'[2]21'!H98</f>
        <v>0</v>
      </c>
      <c r="H96" s="195">
        <f>'[2]21'!I98</f>
        <v>0</v>
      </c>
      <c r="I96" s="195">
        <f>'[2]21'!J98</f>
        <v>0</v>
      </c>
      <c r="J96" s="195">
        <f>'[2]21'!K98</f>
        <v>0</v>
      </c>
      <c r="K96" s="15">
        <f t="shared" si="13"/>
        <v>0</v>
      </c>
      <c r="L96" s="18">
        <f>frq!C96</f>
        <v>1</v>
      </c>
      <c r="M96" s="124">
        <f t="shared" si="14"/>
        <v>0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0</v>
      </c>
      <c r="R96" s="18">
        <v>0</v>
      </c>
    </row>
    <row r="97" spans="1:18">
      <c r="A97" s="8" t="s">
        <v>139</v>
      </c>
      <c r="B97" s="194">
        <f>'[2]21'!B99</f>
        <v>0</v>
      </c>
      <c r="C97" s="195">
        <f>'[2]21'!C99</f>
        <v>60</v>
      </c>
      <c r="D97" s="195">
        <f>'[2]21'!D99</f>
        <v>0</v>
      </c>
      <c r="E97" s="195">
        <f>'[2]21'!E99</f>
        <v>0</v>
      </c>
      <c r="F97" s="15">
        <f t="shared" si="16"/>
        <v>60</v>
      </c>
      <c r="G97" s="194">
        <f>'[2]21'!H99</f>
        <v>0</v>
      </c>
      <c r="H97" s="195">
        <f>'[2]21'!I99</f>
        <v>0</v>
      </c>
      <c r="I97" s="195">
        <f>'[2]21'!J99</f>
        <v>0</v>
      </c>
      <c r="J97" s="195">
        <f>'[2]21'!K99</f>
        <v>0</v>
      </c>
      <c r="K97" s="15">
        <f t="shared" si="13"/>
        <v>0</v>
      </c>
      <c r="L97" s="18">
        <f>frq!C97</f>
        <v>1</v>
      </c>
      <c r="M97" s="124">
        <f t="shared" si="14"/>
        <v>0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0</v>
      </c>
      <c r="R97" s="18">
        <v>0</v>
      </c>
    </row>
    <row r="98" spans="1:18" ht="15.75" thickBot="1">
      <c r="A98" s="8" t="s">
        <v>140</v>
      </c>
      <c r="B98" s="194">
        <f>'[2]21'!B100</f>
        <v>0</v>
      </c>
      <c r="C98" s="195">
        <f>'[2]21'!C100</f>
        <v>60</v>
      </c>
      <c r="D98" s="195">
        <f>'[2]21'!D100</f>
        <v>0</v>
      </c>
      <c r="E98" s="195">
        <f>'[2]21'!E100</f>
        <v>0</v>
      </c>
      <c r="F98" s="15">
        <f t="shared" si="16"/>
        <v>60</v>
      </c>
      <c r="G98" s="194">
        <f>'[2]21'!H100</f>
        <v>0</v>
      </c>
      <c r="H98" s="195">
        <f>'[2]21'!I100</f>
        <v>0</v>
      </c>
      <c r="I98" s="195">
        <f>'[2]21'!J100</f>
        <v>0</v>
      </c>
      <c r="J98" s="195">
        <f>'[2]21'!K100</f>
        <v>0</v>
      </c>
      <c r="K98" s="15">
        <f t="shared" si="13"/>
        <v>0</v>
      </c>
      <c r="L98" s="18">
        <f>frq!C98</f>
        <v>1</v>
      </c>
      <c r="M98" s="124">
        <f t="shared" si="14"/>
        <v>0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0</v>
      </c>
      <c r="R98" s="18">
        <v>0</v>
      </c>
    </row>
    <row r="99" spans="1:18" ht="15.75" thickBot="1">
      <c r="A99" s="128" t="s">
        <v>171</v>
      </c>
      <c r="B99" s="128">
        <f t="shared" ref="B99:R99" si="17">SUM(B3:B98)/4000</f>
        <v>0</v>
      </c>
      <c r="C99" s="128">
        <f t="shared" si="17"/>
        <v>1.44</v>
      </c>
      <c r="D99" s="128">
        <f t="shared" si="17"/>
        <v>0</v>
      </c>
      <c r="E99" s="128">
        <f t="shared" si="17"/>
        <v>0</v>
      </c>
      <c r="F99" s="128">
        <f t="shared" si="17"/>
        <v>1.44</v>
      </c>
      <c r="G99" s="128">
        <f t="shared" si="17"/>
        <v>0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</v>
      </c>
      <c r="L99" s="128">
        <f t="shared" si="17"/>
        <v>2.4E-2</v>
      </c>
      <c r="M99" s="128">
        <f t="shared" si="17"/>
        <v>0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</v>
      </c>
      <c r="R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I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45312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29" t="s">
        <v>169</v>
      </c>
      <c r="AX1" s="229"/>
      <c r="AY1" s="229"/>
      <c r="AZ1" s="229"/>
      <c r="BA1" s="229"/>
      <c r="BB1" s="229"/>
      <c r="BD1" s="229" t="s">
        <v>170</v>
      </c>
      <c r="BE1" s="229"/>
      <c r="BF1" s="229"/>
      <c r="BG1" s="229"/>
      <c r="BH1" s="229"/>
      <c r="BI1" s="229"/>
      <c r="BL1" s="8" t="s">
        <v>199</v>
      </c>
      <c r="BM1" s="8" t="s">
        <v>200</v>
      </c>
      <c r="BN1" s="229" t="s">
        <v>346</v>
      </c>
      <c r="BO1" s="229"/>
      <c r="BP1" s="230" t="s">
        <v>345</v>
      </c>
      <c r="BQ1" s="230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'[3]21'!B5</f>
        <v>320</v>
      </c>
      <c r="C3" s="16">
        <f>'[3]21'!C5</f>
        <v>0</v>
      </c>
      <c r="D3" s="16">
        <f>'[3]21'!D5</f>
        <v>0</v>
      </c>
      <c r="E3" s="16">
        <f>'[3]21'!E5</f>
        <v>0</v>
      </c>
      <c r="F3" s="16">
        <f>'[3]21'!F5</f>
        <v>1010</v>
      </c>
      <c r="G3" s="16">
        <f>'[3]21'!G5</f>
        <v>0</v>
      </c>
      <c r="H3" s="17">
        <f>SUM(B3:G3)</f>
        <v>1330</v>
      </c>
      <c r="I3" s="15">
        <f>'[3]21'!J5</f>
        <v>320</v>
      </c>
      <c r="J3" s="16">
        <f>'[3]21'!K5</f>
        <v>0</v>
      </c>
      <c r="K3" s="16">
        <f>'[3]21'!L5</f>
        <v>0</v>
      </c>
      <c r="L3" s="16">
        <f>'[3]21'!M5</f>
        <v>0</v>
      </c>
      <c r="M3" s="16">
        <f>'[3]21'!N5</f>
        <v>150</v>
      </c>
      <c r="N3" s="16">
        <f>'[3]21'!O5</f>
        <v>0</v>
      </c>
      <c r="O3" s="17">
        <f>SUM(I3:N3)</f>
        <v>470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150</v>
      </c>
      <c r="V3" s="16">
        <f t="shared" si="0"/>
        <v>0</v>
      </c>
      <c r="W3" s="17">
        <f>SUM(Q3:V3)</f>
        <v>470</v>
      </c>
      <c r="X3" s="8">
        <f>AW3</f>
        <v>23.39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1.86</v>
      </c>
      <c r="AC3" s="8">
        <f t="shared" si="1"/>
        <v>0</v>
      </c>
      <c r="AD3" s="8">
        <f t="shared" si="1"/>
        <v>25.25</v>
      </c>
      <c r="AE3" s="8">
        <f>BD3</f>
        <v>23.39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1.86</v>
      </c>
      <c r="AJ3" s="8">
        <f t="shared" si="2"/>
        <v>0</v>
      </c>
      <c r="AK3" s="8">
        <f t="shared" si="2"/>
        <v>25.25</v>
      </c>
      <c r="AL3" s="8">
        <f t="shared" ref="AL3:AQ18" si="3">Q3-X3-AE3</f>
        <v>273.22000000000003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146.27999999999997</v>
      </c>
      <c r="AQ3" s="8">
        <f t="shared" si="3"/>
        <v>0</v>
      </c>
      <c r="AR3" s="8">
        <f>SUM(AL3:AQ3)</f>
        <v>419.5</v>
      </c>
      <c r="AT3" s="8">
        <v>24.24</v>
      </c>
      <c r="AU3" s="8">
        <v>24.24</v>
      </c>
      <c r="AW3" s="198">
        <v>23.39</v>
      </c>
      <c r="AX3" s="198">
        <v>0</v>
      </c>
      <c r="AY3" s="198">
        <v>0</v>
      </c>
      <c r="AZ3" s="198">
        <v>0</v>
      </c>
      <c r="BA3" s="198">
        <v>1.86</v>
      </c>
      <c r="BB3" s="198">
        <v>0</v>
      </c>
      <c r="BC3" s="8">
        <f>SUM(AW3:BB3)</f>
        <v>25.25</v>
      </c>
      <c r="BD3" s="198">
        <v>23.39</v>
      </c>
      <c r="BE3" s="198">
        <v>0</v>
      </c>
      <c r="BF3" s="198">
        <v>0</v>
      </c>
      <c r="BG3" s="198">
        <v>0</v>
      </c>
      <c r="BH3" s="198">
        <v>1.86</v>
      </c>
      <c r="BI3" s="198">
        <v>0</v>
      </c>
      <c r="BJ3" s="8">
        <f>SUM(BD3:BI3)</f>
        <v>25.25</v>
      </c>
      <c r="BL3" s="8">
        <f>AT3</f>
        <v>24.24</v>
      </c>
      <c r="BM3" s="8">
        <f>AU3</f>
        <v>24.24</v>
      </c>
      <c r="BN3" s="8">
        <f>BC3</f>
        <v>25.25</v>
      </c>
      <c r="BO3" s="8">
        <f>BJ3</f>
        <v>25.25</v>
      </c>
      <c r="BP3" s="139">
        <f>BL3-BN3</f>
        <v>-1.0100000000000016</v>
      </c>
      <c r="BQ3" s="139">
        <f>BM3-BO3</f>
        <v>-1.0100000000000016</v>
      </c>
    </row>
    <row r="4" spans="1:69">
      <c r="A4" s="8" t="s">
        <v>46</v>
      </c>
      <c r="B4" s="15">
        <f>'[3]21'!B6</f>
        <v>320</v>
      </c>
      <c r="C4" s="16">
        <f>'[3]21'!C6</f>
        <v>0</v>
      </c>
      <c r="D4" s="16">
        <f>'[3]21'!D6</f>
        <v>0</v>
      </c>
      <c r="E4" s="16">
        <f>'[3]21'!E6</f>
        <v>0</v>
      </c>
      <c r="F4" s="16">
        <f>'[3]21'!F6</f>
        <v>1010</v>
      </c>
      <c r="G4" s="16">
        <f>'[3]21'!G6</f>
        <v>0</v>
      </c>
      <c r="H4" s="17">
        <f>SUM(B4:G4)</f>
        <v>1330</v>
      </c>
      <c r="I4" s="15">
        <f>'[3]21'!J6</f>
        <v>320</v>
      </c>
      <c r="J4" s="16">
        <f>'[3]21'!K6</f>
        <v>0</v>
      </c>
      <c r="K4" s="16">
        <f>'[3]21'!L6</f>
        <v>0</v>
      </c>
      <c r="L4" s="16">
        <f>'[3]21'!M6</f>
        <v>0</v>
      </c>
      <c r="M4" s="16">
        <f>'[3]21'!N6</f>
        <v>150</v>
      </c>
      <c r="N4" s="16">
        <f>'[3]21'!O6</f>
        <v>0</v>
      </c>
      <c r="O4" s="17">
        <f>SUM(I4:N4)</f>
        <v>470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150</v>
      </c>
      <c r="V4" s="16">
        <f>IF($P4=1,N4,IF(AND($P4=0.985,N4&gt;0.985*G4),G4*0.985,IF(AND($P4=0.965,N4&gt;0.965*G4),0.965*G4,N4)))</f>
        <v>0</v>
      </c>
      <c r="W4" s="17">
        <f>SUM(Q4:V4)</f>
        <v>470</v>
      </c>
      <c r="X4" s="8">
        <f t="shared" ref="X4:X67" si="4">AW4</f>
        <v>23.39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1.86</v>
      </c>
      <c r="AC4" s="8">
        <f t="shared" ref="AC4:AC67" si="9">BB4</f>
        <v>0</v>
      </c>
      <c r="AD4" s="8">
        <f t="shared" ref="AD4:AD67" si="10">BC4</f>
        <v>25.25</v>
      </c>
      <c r="AE4" s="8">
        <f t="shared" ref="AE4:AE67" si="11">BD4</f>
        <v>23.39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1.86</v>
      </c>
      <c r="AJ4" s="8">
        <f t="shared" ref="AJ4:AJ67" si="16">BI4</f>
        <v>0</v>
      </c>
      <c r="AK4" s="8">
        <f t="shared" ref="AK4:AK67" si="17">BJ4</f>
        <v>25.25</v>
      </c>
      <c r="AL4" s="8">
        <f t="shared" si="3"/>
        <v>273.22000000000003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146.27999999999997</v>
      </c>
      <c r="AQ4" s="8">
        <f t="shared" si="3"/>
        <v>0</v>
      </c>
      <c r="AR4" s="8">
        <f t="shared" ref="AR4:AR67" si="18">SUM(AL4:AQ4)</f>
        <v>419.5</v>
      </c>
      <c r="AT4" s="8">
        <v>24.24</v>
      </c>
      <c r="AU4" s="8">
        <v>24.24</v>
      </c>
      <c r="AW4" s="198">
        <v>23.39</v>
      </c>
      <c r="AX4" s="198">
        <v>0</v>
      </c>
      <c r="AY4" s="198">
        <v>0</v>
      </c>
      <c r="AZ4" s="198">
        <v>0</v>
      </c>
      <c r="BA4" s="198">
        <v>1.86</v>
      </c>
      <c r="BB4" s="198">
        <v>0</v>
      </c>
      <c r="BC4" s="8">
        <f t="shared" ref="BC4:BC67" si="19">SUM(AW4:BB4)</f>
        <v>25.25</v>
      </c>
      <c r="BD4" s="198">
        <v>23.39</v>
      </c>
      <c r="BE4" s="198">
        <v>0</v>
      </c>
      <c r="BF4" s="198">
        <v>0</v>
      </c>
      <c r="BG4" s="198">
        <v>0</v>
      </c>
      <c r="BH4" s="198">
        <v>1.86</v>
      </c>
      <c r="BI4" s="198">
        <v>0</v>
      </c>
      <c r="BJ4" s="8">
        <f t="shared" ref="BJ4:BJ67" si="20">SUM(BD4:BI4)</f>
        <v>25.25</v>
      </c>
      <c r="BL4" s="8">
        <f t="shared" ref="BL4:BL67" si="21">AT4</f>
        <v>24.24</v>
      </c>
      <c r="BM4" s="8">
        <f t="shared" ref="BM4:BM67" si="22">AU4</f>
        <v>24.24</v>
      </c>
      <c r="BN4" s="8">
        <f t="shared" ref="BN4:BN67" si="23">BC4</f>
        <v>25.25</v>
      </c>
      <c r="BO4" s="8">
        <f t="shared" ref="BO4:BO67" si="24">BJ4</f>
        <v>25.25</v>
      </c>
      <c r="BP4" s="139">
        <f t="shared" ref="BP4:BP67" si="25">BL4-BN4</f>
        <v>-1.0100000000000016</v>
      </c>
      <c r="BQ4" s="139">
        <f t="shared" ref="BQ4:BQ67" si="26">BM4-BO4</f>
        <v>-1.0100000000000016</v>
      </c>
    </row>
    <row r="5" spans="1:69">
      <c r="A5" s="8" t="s">
        <v>47</v>
      </c>
      <c r="B5" s="15">
        <f>'[3]21'!B7</f>
        <v>320</v>
      </c>
      <c r="C5" s="16">
        <f>'[3]21'!C7</f>
        <v>0</v>
      </c>
      <c r="D5" s="16">
        <f>'[3]21'!D7</f>
        <v>0</v>
      </c>
      <c r="E5" s="16">
        <f>'[3]21'!E7</f>
        <v>0</v>
      </c>
      <c r="F5" s="16">
        <f>'[3]21'!F7</f>
        <v>1010</v>
      </c>
      <c r="G5" s="16">
        <f>'[3]21'!G7</f>
        <v>0</v>
      </c>
      <c r="H5" s="17">
        <f t="shared" ref="H5:H68" si="27">SUM(B5:G5)</f>
        <v>1330</v>
      </c>
      <c r="I5" s="15">
        <f>'[3]21'!J7</f>
        <v>320</v>
      </c>
      <c r="J5" s="16">
        <f>'[3]21'!K7</f>
        <v>0</v>
      </c>
      <c r="K5" s="16">
        <f>'[3]21'!L7</f>
        <v>0</v>
      </c>
      <c r="L5" s="16">
        <f>'[3]21'!M7</f>
        <v>0</v>
      </c>
      <c r="M5" s="16">
        <f>'[3]21'!N7</f>
        <v>150</v>
      </c>
      <c r="N5" s="16">
        <f>'[3]21'!O7</f>
        <v>0</v>
      </c>
      <c r="O5" s="17">
        <f t="shared" ref="O5:O68" si="28">SUM(I5:N5)</f>
        <v>470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150</v>
      </c>
      <c r="V5" s="16">
        <f t="shared" si="0"/>
        <v>0</v>
      </c>
      <c r="W5" s="17">
        <f t="shared" ref="W5:W68" si="30">SUM(Q5:V5)</f>
        <v>470</v>
      </c>
      <c r="X5" s="8">
        <f t="shared" si="4"/>
        <v>23.39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1.86</v>
      </c>
      <c r="AC5" s="8">
        <f t="shared" si="9"/>
        <v>0</v>
      </c>
      <c r="AD5" s="8">
        <f t="shared" si="10"/>
        <v>25.25</v>
      </c>
      <c r="AE5" s="8">
        <f t="shared" si="11"/>
        <v>23.39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1.86</v>
      </c>
      <c r="AJ5" s="8">
        <f t="shared" si="16"/>
        <v>0</v>
      </c>
      <c r="AK5" s="8">
        <f t="shared" si="17"/>
        <v>25.25</v>
      </c>
      <c r="AL5" s="8">
        <f t="shared" si="3"/>
        <v>273.22000000000003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146.27999999999997</v>
      </c>
      <c r="AQ5" s="8">
        <f t="shared" si="3"/>
        <v>0</v>
      </c>
      <c r="AR5" s="8">
        <f t="shared" si="18"/>
        <v>419.5</v>
      </c>
      <c r="AT5" s="8">
        <v>24.24</v>
      </c>
      <c r="AU5" s="8">
        <v>24.24</v>
      </c>
      <c r="AW5" s="198">
        <v>23.39</v>
      </c>
      <c r="AX5" s="198">
        <v>0</v>
      </c>
      <c r="AY5" s="198">
        <v>0</v>
      </c>
      <c r="AZ5" s="198">
        <v>0</v>
      </c>
      <c r="BA5" s="198">
        <v>1.86</v>
      </c>
      <c r="BB5" s="198">
        <v>0</v>
      </c>
      <c r="BC5" s="8">
        <f t="shared" si="19"/>
        <v>25.25</v>
      </c>
      <c r="BD5" s="198">
        <v>23.39</v>
      </c>
      <c r="BE5" s="198">
        <v>0</v>
      </c>
      <c r="BF5" s="198">
        <v>0</v>
      </c>
      <c r="BG5" s="198">
        <v>0</v>
      </c>
      <c r="BH5" s="198">
        <v>1.86</v>
      </c>
      <c r="BI5" s="198">
        <v>0</v>
      </c>
      <c r="BJ5" s="8">
        <f t="shared" si="20"/>
        <v>25.25</v>
      </c>
      <c r="BL5" s="8">
        <f t="shared" si="21"/>
        <v>24.24</v>
      </c>
      <c r="BM5" s="8">
        <f t="shared" si="22"/>
        <v>24.24</v>
      </c>
      <c r="BN5" s="8">
        <f t="shared" si="23"/>
        <v>25.25</v>
      </c>
      <c r="BO5" s="8">
        <f t="shared" si="24"/>
        <v>25.25</v>
      </c>
      <c r="BP5" s="139">
        <f t="shared" si="25"/>
        <v>-1.0100000000000016</v>
      </c>
      <c r="BQ5" s="139">
        <f t="shared" si="26"/>
        <v>-1.0100000000000016</v>
      </c>
    </row>
    <row r="6" spans="1:69">
      <c r="A6" s="8" t="s">
        <v>48</v>
      </c>
      <c r="B6" s="15">
        <f>'[3]21'!B8</f>
        <v>320</v>
      </c>
      <c r="C6" s="16">
        <f>'[3]21'!C8</f>
        <v>0</v>
      </c>
      <c r="D6" s="16">
        <f>'[3]21'!D8</f>
        <v>0</v>
      </c>
      <c r="E6" s="16">
        <f>'[3]21'!E8</f>
        <v>0</v>
      </c>
      <c r="F6" s="16">
        <f>'[3]21'!F8</f>
        <v>1010</v>
      </c>
      <c r="G6" s="16">
        <f>'[3]21'!G8</f>
        <v>0</v>
      </c>
      <c r="H6" s="17">
        <f t="shared" si="27"/>
        <v>1330</v>
      </c>
      <c r="I6" s="15">
        <f>'[3]21'!J8</f>
        <v>320</v>
      </c>
      <c r="J6" s="16">
        <f>'[3]21'!K8</f>
        <v>0</v>
      </c>
      <c r="K6" s="16">
        <f>'[3]21'!L8</f>
        <v>0</v>
      </c>
      <c r="L6" s="16">
        <f>'[3]21'!M8</f>
        <v>0</v>
      </c>
      <c r="M6" s="16">
        <f>'[3]21'!N8</f>
        <v>150</v>
      </c>
      <c r="N6" s="16">
        <f>'[3]21'!O8</f>
        <v>0</v>
      </c>
      <c r="O6" s="17">
        <f t="shared" si="28"/>
        <v>470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150</v>
      </c>
      <c r="V6" s="16">
        <f t="shared" si="0"/>
        <v>0</v>
      </c>
      <c r="W6" s="17">
        <f t="shared" si="30"/>
        <v>470</v>
      </c>
      <c r="X6" s="8">
        <f t="shared" si="4"/>
        <v>23.39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1.86</v>
      </c>
      <c r="AC6" s="8">
        <f t="shared" si="9"/>
        <v>0</v>
      </c>
      <c r="AD6" s="8">
        <f t="shared" si="10"/>
        <v>25.25</v>
      </c>
      <c r="AE6" s="8">
        <f t="shared" si="11"/>
        <v>23.39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1.86</v>
      </c>
      <c r="AJ6" s="8">
        <f t="shared" si="16"/>
        <v>0</v>
      </c>
      <c r="AK6" s="8">
        <f t="shared" si="17"/>
        <v>25.25</v>
      </c>
      <c r="AL6" s="8">
        <f t="shared" si="3"/>
        <v>273.22000000000003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146.27999999999997</v>
      </c>
      <c r="AQ6" s="8">
        <f t="shared" si="3"/>
        <v>0</v>
      </c>
      <c r="AR6" s="8">
        <f t="shared" si="18"/>
        <v>419.5</v>
      </c>
      <c r="AT6" s="8">
        <v>24.24</v>
      </c>
      <c r="AU6" s="8">
        <v>24.24</v>
      </c>
      <c r="AW6" s="198">
        <v>23.39</v>
      </c>
      <c r="AX6" s="198">
        <v>0</v>
      </c>
      <c r="AY6" s="198">
        <v>0</v>
      </c>
      <c r="AZ6" s="198">
        <v>0</v>
      </c>
      <c r="BA6" s="198">
        <v>1.86</v>
      </c>
      <c r="BB6" s="198">
        <v>0</v>
      </c>
      <c r="BC6" s="8">
        <f t="shared" si="19"/>
        <v>25.25</v>
      </c>
      <c r="BD6" s="198">
        <v>23.39</v>
      </c>
      <c r="BE6" s="198">
        <v>0</v>
      </c>
      <c r="BF6" s="198">
        <v>0</v>
      </c>
      <c r="BG6" s="198">
        <v>0</v>
      </c>
      <c r="BH6" s="198">
        <v>1.86</v>
      </c>
      <c r="BI6" s="198">
        <v>0</v>
      </c>
      <c r="BJ6" s="8">
        <f t="shared" si="20"/>
        <v>25.25</v>
      </c>
      <c r="BL6" s="8">
        <f t="shared" si="21"/>
        <v>24.24</v>
      </c>
      <c r="BM6" s="8">
        <f t="shared" si="22"/>
        <v>24.24</v>
      </c>
      <c r="BN6" s="8">
        <f t="shared" si="23"/>
        <v>25.25</v>
      </c>
      <c r="BO6" s="8">
        <f t="shared" si="24"/>
        <v>25.25</v>
      </c>
      <c r="BP6" s="139">
        <f t="shared" si="25"/>
        <v>-1.0100000000000016</v>
      </c>
      <c r="BQ6" s="139">
        <f t="shared" si="26"/>
        <v>-1.0100000000000016</v>
      </c>
    </row>
    <row r="7" spans="1:69">
      <c r="A7" s="8" t="s">
        <v>49</v>
      </c>
      <c r="B7" s="15">
        <f>'[3]21'!B9</f>
        <v>320</v>
      </c>
      <c r="C7" s="16">
        <f>'[3]21'!C9</f>
        <v>0</v>
      </c>
      <c r="D7" s="16">
        <f>'[3]21'!D9</f>
        <v>0</v>
      </c>
      <c r="E7" s="16">
        <f>'[3]21'!E9</f>
        <v>0</v>
      </c>
      <c r="F7" s="16">
        <f>'[3]21'!F9</f>
        <v>1010</v>
      </c>
      <c r="G7" s="16">
        <f>'[3]21'!G9</f>
        <v>0</v>
      </c>
      <c r="H7" s="17">
        <f t="shared" si="27"/>
        <v>1330</v>
      </c>
      <c r="I7" s="15">
        <f>'[3]21'!J9</f>
        <v>320</v>
      </c>
      <c r="J7" s="16">
        <f>'[3]21'!K9</f>
        <v>0</v>
      </c>
      <c r="K7" s="16">
        <f>'[3]21'!L9</f>
        <v>0</v>
      </c>
      <c r="L7" s="16">
        <f>'[3]21'!M9</f>
        <v>0</v>
      </c>
      <c r="M7" s="16">
        <f>'[3]21'!N9</f>
        <v>150</v>
      </c>
      <c r="N7" s="16">
        <f>'[3]21'!O9</f>
        <v>0</v>
      </c>
      <c r="O7" s="17">
        <f t="shared" si="28"/>
        <v>470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150</v>
      </c>
      <c r="V7" s="16">
        <f t="shared" si="0"/>
        <v>0</v>
      </c>
      <c r="W7" s="17">
        <f t="shared" si="30"/>
        <v>470</v>
      </c>
      <c r="X7" s="8">
        <f t="shared" si="4"/>
        <v>23.39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1.86</v>
      </c>
      <c r="AC7" s="8">
        <f t="shared" si="9"/>
        <v>0</v>
      </c>
      <c r="AD7" s="8">
        <f t="shared" si="10"/>
        <v>25.25</v>
      </c>
      <c r="AE7" s="8">
        <f t="shared" si="11"/>
        <v>23.39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1.86</v>
      </c>
      <c r="AJ7" s="8">
        <f t="shared" si="16"/>
        <v>0</v>
      </c>
      <c r="AK7" s="8">
        <f t="shared" si="17"/>
        <v>25.25</v>
      </c>
      <c r="AL7" s="8">
        <f t="shared" si="3"/>
        <v>273.22000000000003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146.27999999999997</v>
      </c>
      <c r="AQ7" s="8">
        <f t="shared" si="3"/>
        <v>0</v>
      </c>
      <c r="AR7" s="8">
        <f t="shared" si="18"/>
        <v>419.5</v>
      </c>
      <c r="AT7" s="8">
        <v>24.24</v>
      </c>
      <c r="AU7" s="8">
        <v>24.24</v>
      </c>
      <c r="AW7" s="198">
        <v>23.39</v>
      </c>
      <c r="AX7" s="198">
        <v>0</v>
      </c>
      <c r="AY7" s="198">
        <v>0</v>
      </c>
      <c r="AZ7" s="198">
        <v>0</v>
      </c>
      <c r="BA7" s="198">
        <v>1.86</v>
      </c>
      <c r="BB7" s="198">
        <v>0</v>
      </c>
      <c r="BC7" s="8">
        <f t="shared" si="19"/>
        <v>25.25</v>
      </c>
      <c r="BD7" s="198">
        <v>23.39</v>
      </c>
      <c r="BE7" s="198">
        <v>0</v>
      </c>
      <c r="BF7" s="198">
        <v>0</v>
      </c>
      <c r="BG7" s="198">
        <v>0</v>
      </c>
      <c r="BH7" s="198">
        <v>1.86</v>
      </c>
      <c r="BI7" s="198">
        <v>0</v>
      </c>
      <c r="BJ7" s="8">
        <f t="shared" si="20"/>
        <v>25.25</v>
      </c>
      <c r="BL7" s="8">
        <f t="shared" si="21"/>
        <v>24.24</v>
      </c>
      <c r="BM7" s="8">
        <f t="shared" si="22"/>
        <v>24.24</v>
      </c>
      <c r="BN7" s="8">
        <f t="shared" si="23"/>
        <v>25.25</v>
      </c>
      <c r="BO7" s="8">
        <f t="shared" si="24"/>
        <v>25.25</v>
      </c>
      <c r="BP7" s="139">
        <f t="shared" si="25"/>
        <v>-1.0100000000000016</v>
      </c>
      <c r="BQ7" s="139">
        <f t="shared" si="26"/>
        <v>-1.0100000000000016</v>
      </c>
    </row>
    <row r="8" spans="1:69">
      <c r="A8" s="8" t="s">
        <v>50</v>
      </c>
      <c r="B8" s="15">
        <f>'[3]21'!B10</f>
        <v>320</v>
      </c>
      <c r="C8" s="16">
        <f>'[3]21'!C10</f>
        <v>0</v>
      </c>
      <c r="D8" s="16">
        <f>'[3]21'!D10</f>
        <v>0</v>
      </c>
      <c r="E8" s="16">
        <f>'[3]21'!E10</f>
        <v>0</v>
      </c>
      <c r="F8" s="16">
        <f>'[3]21'!F10</f>
        <v>1010</v>
      </c>
      <c r="G8" s="16">
        <f>'[3]21'!G10</f>
        <v>0</v>
      </c>
      <c r="H8" s="17">
        <f t="shared" si="27"/>
        <v>1330</v>
      </c>
      <c r="I8" s="15">
        <f>'[3]21'!J10</f>
        <v>320</v>
      </c>
      <c r="J8" s="16">
        <f>'[3]21'!K10</f>
        <v>0</v>
      </c>
      <c r="K8" s="16">
        <f>'[3]21'!L10</f>
        <v>0</v>
      </c>
      <c r="L8" s="16">
        <f>'[3]21'!M10</f>
        <v>0</v>
      </c>
      <c r="M8" s="16">
        <f>'[3]21'!N10</f>
        <v>150</v>
      </c>
      <c r="N8" s="16">
        <f>'[3]21'!O10</f>
        <v>0</v>
      </c>
      <c r="O8" s="17">
        <f t="shared" si="28"/>
        <v>470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150</v>
      </c>
      <c r="V8" s="16">
        <f t="shared" si="0"/>
        <v>0</v>
      </c>
      <c r="W8" s="17">
        <f t="shared" si="30"/>
        <v>470</v>
      </c>
      <c r="X8" s="8">
        <f t="shared" si="4"/>
        <v>23.39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1.86</v>
      </c>
      <c r="AC8" s="8">
        <f t="shared" si="9"/>
        <v>0</v>
      </c>
      <c r="AD8" s="8">
        <f t="shared" si="10"/>
        <v>25.25</v>
      </c>
      <c r="AE8" s="8">
        <f t="shared" si="11"/>
        <v>23.39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1.86</v>
      </c>
      <c r="AJ8" s="8">
        <f t="shared" si="16"/>
        <v>0</v>
      </c>
      <c r="AK8" s="8">
        <f t="shared" si="17"/>
        <v>25.25</v>
      </c>
      <c r="AL8" s="8">
        <f t="shared" si="3"/>
        <v>273.22000000000003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146.27999999999997</v>
      </c>
      <c r="AQ8" s="8">
        <f t="shared" si="3"/>
        <v>0</v>
      </c>
      <c r="AR8" s="8">
        <f t="shared" si="18"/>
        <v>419.5</v>
      </c>
      <c r="AT8" s="8">
        <v>24.24</v>
      </c>
      <c r="AU8" s="8">
        <v>24.24</v>
      </c>
      <c r="AW8" s="198">
        <v>23.39</v>
      </c>
      <c r="AX8" s="198">
        <v>0</v>
      </c>
      <c r="AY8" s="198">
        <v>0</v>
      </c>
      <c r="AZ8" s="198">
        <v>0</v>
      </c>
      <c r="BA8" s="198">
        <v>1.86</v>
      </c>
      <c r="BB8" s="198">
        <v>0</v>
      </c>
      <c r="BC8" s="8">
        <f t="shared" si="19"/>
        <v>25.25</v>
      </c>
      <c r="BD8" s="198">
        <v>23.39</v>
      </c>
      <c r="BE8" s="198">
        <v>0</v>
      </c>
      <c r="BF8" s="198">
        <v>0</v>
      </c>
      <c r="BG8" s="198">
        <v>0</v>
      </c>
      <c r="BH8" s="198">
        <v>1.86</v>
      </c>
      <c r="BI8" s="198">
        <v>0</v>
      </c>
      <c r="BJ8" s="8">
        <f t="shared" si="20"/>
        <v>25.25</v>
      </c>
      <c r="BL8" s="8">
        <f t="shared" si="21"/>
        <v>24.24</v>
      </c>
      <c r="BM8" s="8">
        <f t="shared" si="22"/>
        <v>24.24</v>
      </c>
      <c r="BN8" s="8">
        <f t="shared" si="23"/>
        <v>25.25</v>
      </c>
      <c r="BO8" s="8">
        <f t="shared" si="24"/>
        <v>25.25</v>
      </c>
      <c r="BP8" s="139">
        <f t="shared" si="25"/>
        <v>-1.0100000000000016</v>
      </c>
      <c r="BQ8" s="139">
        <f t="shared" si="26"/>
        <v>-1.0100000000000016</v>
      </c>
    </row>
    <row r="9" spans="1:69">
      <c r="A9" s="8" t="s">
        <v>51</v>
      </c>
      <c r="B9" s="15">
        <f>'[3]21'!B11</f>
        <v>320</v>
      </c>
      <c r="C9" s="16">
        <f>'[3]21'!C11</f>
        <v>0</v>
      </c>
      <c r="D9" s="16">
        <f>'[3]21'!D11</f>
        <v>0</v>
      </c>
      <c r="E9" s="16">
        <f>'[3]21'!E11</f>
        <v>0</v>
      </c>
      <c r="F9" s="16">
        <f>'[3]21'!F11</f>
        <v>1010</v>
      </c>
      <c r="G9" s="16">
        <f>'[3]21'!G11</f>
        <v>0</v>
      </c>
      <c r="H9" s="17">
        <f t="shared" si="27"/>
        <v>1330</v>
      </c>
      <c r="I9" s="15">
        <f>'[3]21'!J11</f>
        <v>320</v>
      </c>
      <c r="J9" s="16">
        <f>'[3]21'!K11</f>
        <v>0</v>
      </c>
      <c r="K9" s="16">
        <f>'[3]21'!L11</f>
        <v>0</v>
      </c>
      <c r="L9" s="16">
        <f>'[3]21'!M11</f>
        <v>0</v>
      </c>
      <c r="M9" s="16">
        <f>'[3]21'!N11</f>
        <v>150</v>
      </c>
      <c r="N9" s="16">
        <f>'[3]21'!O11</f>
        <v>0</v>
      </c>
      <c r="O9" s="17">
        <f t="shared" si="28"/>
        <v>470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150</v>
      </c>
      <c r="V9" s="16">
        <f t="shared" si="0"/>
        <v>0</v>
      </c>
      <c r="W9" s="17">
        <f t="shared" si="30"/>
        <v>470</v>
      </c>
      <c r="X9" s="8">
        <f t="shared" si="4"/>
        <v>23.39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1.86</v>
      </c>
      <c r="AC9" s="8">
        <f t="shared" si="9"/>
        <v>0</v>
      </c>
      <c r="AD9" s="8">
        <f t="shared" si="10"/>
        <v>25.25</v>
      </c>
      <c r="AE9" s="8">
        <f t="shared" si="11"/>
        <v>23.39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1.86</v>
      </c>
      <c r="AJ9" s="8">
        <f t="shared" si="16"/>
        <v>0</v>
      </c>
      <c r="AK9" s="8">
        <f t="shared" si="17"/>
        <v>25.25</v>
      </c>
      <c r="AL9" s="8">
        <f t="shared" si="3"/>
        <v>273.22000000000003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146.27999999999997</v>
      </c>
      <c r="AQ9" s="8">
        <f t="shared" si="3"/>
        <v>0</v>
      </c>
      <c r="AR9" s="8">
        <f t="shared" si="18"/>
        <v>419.5</v>
      </c>
      <c r="AT9" s="8">
        <v>24.24</v>
      </c>
      <c r="AU9" s="8">
        <v>24.24</v>
      </c>
      <c r="AW9" s="198">
        <v>23.39</v>
      </c>
      <c r="AX9" s="198">
        <v>0</v>
      </c>
      <c r="AY9" s="198">
        <v>0</v>
      </c>
      <c r="AZ9" s="198">
        <v>0</v>
      </c>
      <c r="BA9" s="198">
        <v>1.86</v>
      </c>
      <c r="BB9" s="198">
        <v>0</v>
      </c>
      <c r="BC9" s="8">
        <f t="shared" si="19"/>
        <v>25.25</v>
      </c>
      <c r="BD9" s="198">
        <v>23.39</v>
      </c>
      <c r="BE9" s="198">
        <v>0</v>
      </c>
      <c r="BF9" s="198">
        <v>0</v>
      </c>
      <c r="BG9" s="198">
        <v>0</v>
      </c>
      <c r="BH9" s="198">
        <v>1.86</v>
      </c>
      <c r="BI9" s="198">
        <v>0</v>
      </c>
      <c r="BJ9" s="8">
        <f t="shared" si="20"/>
        <v>25.25</v>
      </c>
      <c r="BL9" s="8">
        <f t="shared" si="21"/>
        <v>24.24</v>
      </c>
      <c r="BM9" s="8">
        <f t="shared" si="22"/>
        <v>24.24</v>
      </c>
      <c r="BN9" s="8">
        <f t="shared" si="23"/>
        <v>25.25</v>
      </c>
      <c r="BO9" s="8">
        <f t="shared" si="24"/>
        <v>25.25</v>
      </c>
      <c r="BP9" s="139">
        <f t="shared" si="25"/>
        <v>-1.0100000000000016</v>
      </c>
      <c r="BQ9" s="139">
        <f t="shared" si="26"/>
        <v>-1.0100000000000016</v>
      </c>
    </row>
    <row r="10" spans="1:69">
      <c r="A10" s="8" t="s">
        <v>52</v>
      </c>
      <c r="B10" s="15">
        <f>'[3]21'!B12</f>
        <v>320</v>
      </c>
      <c r="C10" s="16">
        <f>'[3]21'!C12</f>
        <v>0</v>
      </c>
      <c r="D10" s="16">
        <f>'[3]21'!D12</f>
        <v>0</v>
      </c>
      <c r="E10" s="16">
        <f>'[3]21'!E12</f>
        <v>0</v>
      </c>
      <c r="F10" s="16">
        <f>'[3]21'!F12</f>
        <v>1010</v>
      </c>
      <c r="G10" s="16">
        <f>'[3]21'!G12</f>
        <v>0</v>
      </c>
      <c r="H10" s="17">
        <f t="shared" si="27"/>
        <v>1330</v>
      </c>
      <c r="I10" s="15">
        <f>'[3]21'!J12</f>
        <v>320</v>
      </c>
      <c r="J10" s="16">
        <f>'[3]21'!K12</f>
        <v>0</v>
      </c>
      <c r="K10" s="16">
        <f>'[3]21'!L12</f>
        <v>0</v>
      </c>
      <c r="L10" s="16">
        <f>'[3]21'!M12</f>
        <v>0</v>
      </c>
      <c r="M10" s="16">
        <f>'[3]21'!N12</f>
        <v>150</v>
      </c>
      <c r="N10" s="16">
        <f>'[3]21'!O12</f>
        <v>0</v>
      </c>
      <c r="O10" s="17">
        <f t="shared" si="28"/>
        <v>470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150</v>
      </c>
      <c r="V10" s="16">
        <f t="shared" si="0"/>
        <v>0</v>
      </c>
      <c r="W10" s="17">
        <f t="shared" si="30"/>
        <v>470</v>
      </c>
      <c r="X10" s="8">
        <f t="shared" si="4"/>
        <v>23.39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1.86</v>
      </c>
      <c r="AC10" s="8">
        <f t="shared" si="9"/>
        <v>0</v>
      </c>
      <c r="AD10" s="8">
        <f t="shared" si="10"/>
        <v>25.25</v>
      </c>
      <c r="AE10" s="8">
        <f t="shared" si="11"/>
        <v>23.39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1.86</v>
      </c>
      <c r="AJ10" s="8">
        <f t="shared" si="16"/>
        <v>0</v>
      </c>
      <c r="AK10" s="8">
        <f t="shared" si="17"/>
        <v>25.25</v>
      </c>
      <c r="AL10" s="8">
        <f t="shared" si="3"/>
        <v>273.22000000000003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146.27999999999997</v>
      </c>
      <c r="AQ10" s="8">
        <f t="shared" si="3"/>
        <v>0</v>
      </c>
      <c r="AR10" s="8">
        <f t="shared" si="18"/>
        <v>419.5</v>
      </c>
      <c r="AT10" s="8">
        <v>24.24</v>
      </c>
      <c r="AU10" s="8">
        <v>24.24</v>
      </c>
      <c r="AW10" s="198">
        <v>23.39</v>
      </c>
      <c r="AX10" s="198">
        <v>0</v>
      </c>
      <c r="AY10" s="198">
        <v>0</v>
      </c>
      <c r="AZ10" s="198">
        <v>0</v>
      </c>
      <c r="BA10" s="198">
        <v>1.86</v>
      </c>
      <c r="BB10" s="198">
        <v>0</v>
      </c>
      <c r="BC10" s="8">
        <f t="shared" si="19"/>
        <v>25.25</v>
      </c>
      <c r="BD10" s="198">
        <v>23.39</v>
      </c>
      <c r="BE10" s="198">
        <v>0</v>
      </c>
      <c r="BF10" s="198">
        <v>0</v>
      </c>
      <c r="BG10" s="198">
        <v>0</v>
      </c>
      <c r="BH10" s="198">
        <v>1.86</v>
      </c>
      <c r="BI10" s="198">
        <v>0</v>
      </c>
      <c r="BJ10" s="8">
        <f t="shared" si="20"/>
        <v>25.25</v>
      </c>
      <c r="BL10" s="8">
        <f t="shared" si="21"/>
        <v>24.24</v>
      </c>
      <c r="BM10" s="8">
        <f t="shared" si="22"/>
        <v>24.24</v>
      </c>
      <c r="BN10" s="8">
        <f t="shared" si="23"/>
        <v>25.25</v>
      </c>
      <c r="BO10" s="8">
        <f t="shared" si="24"/>
        <v>25.25</v>
      </c>
      <c r="BP10" s="139">
        <f t="shared" si="25"/>
        <v>-1.0100000000000016</v>
      </c>
      <c r="BQ10" s="139">
        <f t="shared" si="26"/>
        <v>-1.0100000000000016</v>
      </c>
    </row>
    <row r="11" spans="1:69">
      <c r="A11" s="8" t="s">
        <v>53</v>
      </c>
      <c r="B11" s="15">
        <f>'[3]21'!B13</f>
        <v>320</v>
      </c>
      <c r="C11" s="16">
        <f>'[3]21'!C13</f>
        <v>0</v>
      </c>
      <c r="D11" s="16">
        <f>'[3]21'!D13</f>
        <v>0</v>
      </c>
      <c r="E11" s="16">
        <f>'[3]21'!E13</f>
        <v>0</v>
      </c>
      <c r="F11" s="16">
        <f>'[3]21'!F13</f>
        <v>1010</v>
      </c>
      <c r="G11" s="16">
        <f>'[3]21'!G13</f>
        <v>0</v>
      </c>
      <c r="H11" s="17">
        <f t="shared" si="27"/>
        <v>1330</v>
      </c>
      <c r="I11" s="15">
        <f>'[3]21'!J13</f>
        <v>320</v>
      </c>
      <c r="J11" s="16">
        <f>'[3]21'!K13</f>
        <v>0</v>
      </c>
      <c r="K11" s="16">
        <f>'[3]21'!L13</f>
        <v>0</v>
      </c>
      <c r="L11" s="16">
        <f>'[3]21'!M13</f>
        <v>0</v>
      </c>
      <c r="M11" s="16">
        <f>'[3]21'!N13</f>
        <v>150</v>
      </c>
      <c r="N11" s="16">
        <f>'[3]21'!O13</f>
        <v>0</v>
      </c>
      <c r="O11" s="17">
        <f t="shared" si="28"/>
        <v>470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150</v>
      </c>
      <c r="V11" s="16">
        <f t="shared" si="0"/>
        <v>0</v>
      </c>
      <c r="W11" s="17">
        <f t="shared" si="30"/>
        <v>470</v>
      </c>
      <c r="X11" s="8">
        <f t="shared" si="4"/>
        <v>23.39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1.86</v>
      </c>
      <c r="AC11" s="8">
        <f t="shared" si="9"/>
        <v>0</v>
      </c>
      <c r="AD11" s="8">
        <f t="shared" si="10"/>
        <v>25.25</v>
      </c>
      <c r="AE11" s="8">
        <f t="shared" si="11"/>
        <v>23.39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1.86</v>
      </c>
      <c r="AJ11" s="8">
        <f t="shared" si="16"/>
        <v>0</v>
      </c>
      <c r="AK11" s="8">
        <f t="shared" si="17"/>
        <v>25.25</v>
      </c>
      <c r="AL11" s="8">
        <f t="shared" si="3"/>
        <v>273.22000000000003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146.27999999999997</v>
      </c>
      <c r="AQ11" s="8">
        <f t="shared" si="3"/>
        <v>0</v>
      </c>
      <c r="AR11" s="8">
        <f t="shared" si="18"/>
        <v>419.5</v>
      </c>
      <c r="AT11" s="8">
        <v>24.24</v>
      </c>
      <c r="AU11" s="8">
        <v>24.24</v>
      </c>
      <c r="AW11" s="198">
        <v>23.39</v>
      </c>
      <c r="AX11" s="198">
        <v>0</v>
      </c>
      <c r="AY11" s="198">
        <v>0</v>
      </c>
      <c r="AZ11" s="198">
        <v>0</v>
      </c>
      <c r="BA11" s="198">
        <v>1.86</v>
      </c>
      <c r="BB11" s="198">
        <v>0</v>
      </c>
      <c r="BC11" s="8">
        <f t="shared" si="19"/>
        <v>25.25</v>
      </c>
      <c r="BD11" s="198">
        <v>23.39</v>
      </c>
      <c r="BE11" s="198">
        <v>0</v>
      </c>
      <c r="BF11" s="198">
        <v>0</v>
      </c>
      <c r="BG11" s="198">
        <v>0</v>
      </c>
      <c r="BH11" s="198">
        <v>1.86</v>
      </c>
      <c r="BI11" s="198">
        <v>0</v>
      </c>
      <c r="BJ11" s="8">
        <f t="shared" si="20"/>
        <v>25.25</v>
      </c>
      <c r="BL11" s="8">
        <f t="shared" si="21"/>
        <v>24.24</v>
      </c>
      <c r="BM11" s="8">
        <f t="shared" si="22"/>
        <v>24.24</v>
      </c>
      <c r="BN11" s="8">
        <f t="shared" si="23"/>
        <v>25.25</v>
      </c>
      <c r="BO11" s="8">
        <f t="shared" si="24"/>
        <v>25.25</v>
      </c>
      <c r="BP11" s="139">
        <f t="shared" si="25"/>
        <v>-1.0100000000000016</v>
      </c>
      <c r="BQ11" s="139">
        <f t="shared" si="26"/>
        <v>-1.0100000000000016</v>
      </c>
    </row>
    <row r="12" spans="1:69">
      <c r="A12" s="8" t="s">
        <v>54</v>
      </c>
      <c r="B12" s="15">
        <f>'[3]21'!B14</f>
        <v>320</v>
      </c>
      <c r="C12" s="16">
        <f>'[3]21'!C14</f>
        <v>0</v>
      </c>
      <c r="D12" s="16">
        <f>'[3]21'!D14</f>
        <v>0</v>
      </c>
      <c r="E12" s="16">
        <f>'[3]21'!E14</f>
        <v>0</v>
      </c>
      <c r="F12" s="16">
        <f>'[3]21'!F14</f>
        <v>1010</v>
      </c>
      <c r="G12" s="16">
        <f>'[3]21'!G14</f>
        <v>0</v>
      </c>
      <c r="H12" s="17">
        <f t="shared" si="27"/>
        <v>1330</v>
      </c>
      <c r="I12" s="15">
        <f>'[3]21'!J14</f>
        <v>320</v>
      </c>
      <c r="J12" s="16">
        <f>'[3]21'!K14</f>
        <v>0</v>
      </c>
      <c r="K12" s="16">
        <f>'[3]21'!L14</f>
        <v>0</v>
      </c>
      <c r="L12" s="16">
        <f>'[3]21'!M14</f>
        <v>0</v>
      </c>
      <c r="M12" s="16">
        <f>'[3]21'!N14</f>
        <v>150</v>
      </c>
      <c r="N12" s="16">
        <f>'[3]21'!O14</f>
        <v>0</v>
      </c>
      <c r="O12" s="17">
        <f t="shared" si="28"/>
        <v>470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150</v>
      </c>
      <c r="V12" s="16">
        <f t="shared" si="0"/>
        <v>0</v>
      </c>
      <c r="W12" s="17">
        <f t="shared" si="30"/>
        <v>470</v>
      </c>
      <c r="X12" s="8">
        <f t="shared" si="4"/>
        <v>23.39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1.86</v>
      </c>
      <c r="AC12" s="8">
        <f t="shared" si="9"/>
        <v>0</v>
      </c>
      <c r="AD12" s="8">
        <f t="shared" si="10"/>
        <v>25.25</v>
      </c>
      <c r="AE12" s="8">
        <f t="shared" si="11"/>
        <v>23.39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1.86</v>
      </c>
      <c r="AJ12" s="8">
        <f t="shared" si="16"/>
        <v>0</v>
      </c>
      <c r="AK12" s="8">
        <f t="shared" si="17"/>
        <v>25.25</v>
      </c>
      <c r="AL12" s="8">
        <f t="shared" si="3"/>
        <v>273.22000000000003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146.27999999999997</v>
      </c>
      <c r="AQ12" s="8">
        <f t="shared" si="3"/>
        <v>0</v>
      </c>
      <c r="AR12" s="8">
        <f t="shared" si="18"/>
        <v>419.5</v>
      </c>
      <c r="AT12" s="8">
        <v>24.24</v>
      </c>
      <c r="AU12" s="8">
        <v>24.24</v>
      </c>
      <c r="AW12" s="198">
        <v>23.39</v>
      </c>
      <c r="AX12" s="198">
        <v>0</v>
      </c>
      <c r="AY12" s="198">
        <v>0</v>
      </c>
      <c r="AZ12" s="198">
        <v>0</v>
      </c>
      <c r="BA12" s="198">
        <v>1.86</v>
      </c>
      <c r="BB12" s="198">
        <v>0</v>
      </c>
      <c r="BC12" s="8">
        <f t="shared" si="19"/>
        <v>25.25</v>
      </c>
      <c r="BD12" s="198">
        <v>23.39</v>
      </c>
      <c r="BE12" s="198">
        <v>0</v>
      </c>
      <c r="BF12" s="198">
        <v>0</v>
      </c>
      <c r="BG12" s="198">
        <v>0</v>
      </c>
      <c r="BH12" s="198">
        <v>1.86</v>
      </c>
      <c r="BI12" s="198">
        <v>0</v>
      </c>
      <c r="BJ12" s="8">
        <f t="shared" si="20"/>
        <v>25.25</v>
      </c>
      <c r="BL12" s="8">
        <f t="shared" si="21"/>
        <v>24.24</v>
      </c>
      <c r="BM12" s="8">
        <f t="shared" si="22"/>
        <v>24.24</v>
      </c>
      <c r="BN12" s="8">
        <f t="shared" si="23"/>
        <v>25.25</v>
      </c>
      <c r="BO12" s="8">
        <f t="shared" si="24"/>
        <v>25.25</v>
      </c>
      <c r="BP12" s="139">
        <f t="shared" si="25"/>
        <v>-1.0100000000000016</v>
      </c>
      <c r="BQ12" s="139">
        <f t="shared" si="26"/>
        <v>-1.0100000000000016</v>
      </c>
    </row>
    <row r="13" spans="1:69">
      <c r="A13" s="8" t="s">
        <v>55</v>
      </c>
      <c r="B13" s="15">
        <f>'[3]21'!B15</f>
        <v>320</v>
      </c>
      <c r="C13" s="16">
        <f>'[3]21'!C15</f>
        <v>0</v>
      </c>
      <c r="D13" s="16">
        <f>'[3]21'!D15</f>
        <v>0</v>
      </c>
      <c r="E13" s="16">
        <f>'[3]21'!E15</f>
        <v>0</v>
      </c>
      <c r="F13" s="16">
        <f>'[3]21'!F15</f>
        <v>1010</v>
      </c>
      <c r="G13" s="16">
        <f>'[3]21'!G15</f>
        <v>0</v>
      </c>
      <c r="H13" s="17">
        <f t="shared" si="27"/>
        <v>1330</v>
      </c>
      <c r="I13" s="15">
        <f>'[3]21'!J15</f>
        <v>320</v>
      </c>
      <c r="J13" s="16">
        <f>'[3]21'!K15</f>
        <v>0</v>
      </c>
      <c r="K13" s="16">
        <f>'[3]21'!L15</f>
        <v>0</v>
      </c>
      <c r="L13" s="16">
        <f>'[3]21'!M15</f>
        <v>0</v>
      </c>
      <c r="M13" s="16">
        <f>'[3]21'!N15</f>
        <v>150</v>
      </c>
      <c r="N13" s="16">
        <f>'[3]21'!O15</f>
        <v>0</v>
      </c>
      <c r="O13" s="17">
        <f t="shared" si="28"/>
        <v>470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150</v>
      </c>
      <c r="V13" s="16">
        <f t="shared" si="0"/>
        <v>0</v>
      </c>
      <c r="W13" s="17">
        <f t="shared" si="30"/>
        <v>470</v>
      </c>
      <c r="X13" s="8">
        <f t="shared" si="4"/>
        <v>23.39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1.86</v>
      </c>
      <c r="AC13" s="8">
        <f t="shared" si="9"/>
        <v>0</v>
      </c>
      <c r="AD13" s="8">
        <f t="shared" si="10"/>
        <v>25.25</v>
      </c>
      <c r="AE13" s="8">
        <f t="shared" si="11"/>
        <v>23.39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1.86</v>
      </c>
      <c r="AJ13" s="8">
        <f t="shared" si="16"/>
        <v>0</v>
      </c>
      <c r="AK13" s="8">
        <f t="shared" si="17"/>
        <v>25.25</v>
      </c>
      <c r="AL13" s="8">
        <f t="shared" si="3"/>
        <v>273.22000000000003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146.27999999999997</v>
      </c>
      <c r="AQ13" s="8">
        <f t="shared" si="3"/>
        <v>0</v>
      </c>
      <c r="AR13" s="8">
        <f t="shared" si="18"/>
        <v>419.5</v>
      </c>
      <c r="AT13" s="8">
        <v>24.24</v>
      </c>
      <c r="AU13" s="8">
        <v>24.24</v>
      </c>
      <c r="AW13" s="198">
        <v>23.39</v>
      </c>
      <c r="AX13" s="198">
        <v>0</v>
      </c>
      <c r="AY13" s="198">
        <v>0</v>
      </c>
      <c r="AZ13" s="198">
        <v>0</v>
      </c>
      <c r="BA13" s="198">
        <v>1.86</v>
      </c>
      <c r="BB13" s="198">
        <v>0</v>
      </c>
      <c r="BC13" s="8">
        <f t="shared" si="19"/>
        <v>25.25</v>
      </c>
      <c r="BD13" s="198">
        <v>23.39</v>
      </c>
      <c r="BE13" s="198">
        <v>0</v>
      </c>
      <c r="BF13" s="198">
        <v>0</v>
      </c>
      <c r="BG13" s="198">
        <v>0</v>
      </c>
      <c r="BH13" s="198">
        <v>1.86</v>
      </c>
      <c r="BI13" s="198">
        <v>0</v>
      </c>
      <c r="BJ13" s="8">
        <f t="shared" si="20"/>
        <v>25.25</v>
      </c>
      <c r="BL13" s="8">
        <f t="shared" si="21"/>
        <v>24.24</v>
      </c>
      <c r="BM13" s="8">
        <f t="shared" si="22"/>
        <v>24.24</v>
      </c>
      <c r="BN13" s="8">
        <f t="shared" si="23"/>
        <v>25.25</v>
      </c>
      <c r="BO13" s="8">
        <f t="shared" si="24"/>
        <v>25.25</v>
      </c>
      <c r="BP13" s="139">
        <f t="shared" si="25"/>
        <v>-1.0100000000000016</v>
      </c>
      <c r="BQ13" s="139">
        <f t="shared" si="26"/>
        <v>-1.0100000000000016</v>
      </c>
    </row>
    <row r="14" spans="1:69">
      <c r="A14" s="8" t="s">
        <v>56</v>
      </c>
      <c r="B14" s="15">
        <f>'[3]21'!B16</f>
        <v>320</v>
      </c>
      <c r="C14" s="16">
        <f>'[3]21'!C16</f>
        <v>0</v>
      </c>
      <c r="D14" s="16">
        <f>'[3]21'!D16</f>
        <v>0</v>
      </c>
      <c r="E14" s="16">
        <f>'[3]21'!E16</f>
        <v>0</v>
      </c>
      <c r="F14" s="16">
        <f>'[3]21'!F16</f>
        <v>1010</v>
      </c>
      <c r="G14" s="16">
        <f>'[3]21'!G16</f>
        <v>0</v>
      </c>
      <c r="H14" s="17">
        <f t="shared" si="27"/>
        <v>1330</v>
      </c>
      <c r="I14" s="15">
        <f>'[3]21'!J16</f>
        <v>320</v>
      </c>
      <c r="J14" s="16">
        <f>'[3]21'!K16</f>
        <v>0</v>
      </c>
      <c r="K14" s="16">
        <f>'[3]21'!L16</f>
        <v>0</v>
      </c>
      <c r="L14" s="16">
        <f>'[3]21'!M16</f>
        <v>0</v>
      </c>
      <c r="M14" s="16">
        <f>'[3]21'!N16</f>
        <v>150</v>
      </c>
      <c r="N14" s="16">
        <f>'[3]21'!O16</f>
        <v>0</v>
      </c>
      <c r="O14" s="17">
        <f t="shared" si="28"/>
        <v>470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150</v>
      </c>
      <c r="V14" s="16">
        <f t="shared" si="0"/>
        <v>0</v>
      </c>
      <c r="W14" s="17">
        <f t="shared" si="30"/>
        <v>470</v>
      </c>
      <c r="X14" s="8">
        <f t="shared" si="4"/>
        <v>23.39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1.86</v>
      </c>
      <c r="AC14" s="8">
        <f t="shared" si="9"/>
        <v>0</v>
      </c>
      <c r="AD14" s="8">
        <f t="shared" si="10"/>
        <v>25.25</v>
      </c>
      <c r="AE14" s="8">
        <f t="shared" si="11"/>
        <v>23.39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1.86</v>
      </c>
      <c r="AJ14" s="8">
        <f t="shared" si="16"/>
        <v>0</v>
      </c>
      <c r="AK14" s="8">
        <f t="shared" si="17"/>
        <v>25.25</v>
      </c>
      <c r="AL14" s="8">
        <f t="shared" si="3"/>
        <v>273.22000000000003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146.27999999999997</v>
      </c>
      <c r="AQ14" s="8">
        <f t="shared" si="3"/>
        <v>0</v>
      </c>
      <c r="AR14" s="8">
        <f t="shared" si="18"/>
        <v>419.5</v>
      </c>
      <c r="AT14" s="8">
        <v>24.24</v>
      </c>
      <c r="AU14" s="8">
        <v>24.24</v>
      </c>
      <c r="AW14" s="198">
        <v>23.39</v>
      </c>
      <c r="AX14" s="198">
        <v>0</v>
      </c>
      <c r="AY14" s="198">
        <v>0</v>
      </c>
      <c r="AZ14" s="198">
        <v>0</v>
      </c>
      <c r="BA14" s="198">
        <v>1.86</v>
      </c>
      <c r="BB14" s="198">
        <v>0</v>
      </c>
      <c r="BC14" s="8">
        <f t="shared" si="19"/>
        <v>25.25</v>
      </c>
      <c r="BD14" s="198">
        <v>23.39</v>
      </c>
      <c r="BE14" s="198">
        <v>0</v>
      </c>
      <c r="BF14" s="198">
        <v>0</v>
      </c>
      <c r="BG14" s="198">
        <v>0</v>
      </c>
      <c r="BH14" s="198">
        <v>1.86</v>
      </c>
      <c r="BI14" s="198">
        <v>0</v>
      </c>
      <c r="BJ14" s="8">
        <f t="shared" si="20"/>
        <v>25.25</v>
      </c>
      <c r="BL14" s="8">
        <f t="shared" si="21"/>
        <v>24.24</v>
      </c>
      <c r="BM14" s="8">
        <f t="shared" si="22"/>
        <v>24.24</v>
      </c>
      <c r="BN14" s="8">
        <f t="shared" si="23"/>
        <v>25.25</v>
      </c>
      <c r="BO14" s="8">
        <f t="shared" si="24"/>
        <v>25.25</v>
      </c>
      <c r="BP14" s="139">
        <f t="shared" si="25"/>
        <v>-1.0100000000000016</v>
      </c>
      <c r="BQ14" s="139">
        <f t="shared" si="26"/>
        <v>-1.0100000000000016</v>
      </c>
    </row>
    <row r="15" spans="1:69">
      <c r="A15" s="8" t="s">
        <v>57</v>
      </c>
      <c r="B15" s="15">
        <f>'[3]21'!B17</f>
        <v>320</v>
      </c>
      <c r="C15" s="16">
        <f>'[3]21'!C17</f>
        <v>0</v>
      </c>
      <c r="D15" s="16">
        <f>'[3]21'!D17</f>
        <v>0</v>
      </c>
      <c r="E15" s="16">
        <f>'[3]21'!E17</f>
        <v>0</v>
      </c>
      <c r="F15" s="16">
        <f>'[3]21'!F17</f>
        <v>1010</v>
      </c>
      <c r="G15" s="16">
        <f>'[3]21'!G17</f>
        <v>0</v>
      </c>
      <c r="H15" s="17">
        <f t="shared" si="27"/>
        <v>1330</v>
      </c>
      <c r="I15" s="15">
        <f>'[3]21'!J17</f>
        <v>320</v>
      </c>
      <c r="J15" s="16">
        <f>'[3]21'!K17</f>
        <v>0</v>
      </c>
      <c r="K15" s="16">
        <f>'[3]21'!L17</f>
        <v>0</v>
      </c>
      <c r="L15" s="16">
        <f>'[3]21'!M17</f>
        <v>0</v>
      </c>
      <c r="M15" s="16">
        <f>'[3]21'!N17</f>
        <v>150</v>
      </c>
      <c r="N15" s="16">
        <f>'[3]21'!O17</f>
        <v>0</v>
      </c>
      <c r="O15" s="17">
        <f t="shared" si="28"/>
        <v>470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150</v>
      </c>
      <c r="V15" s="16">
        <f t="shared" si="0"/>
        <v>0</v>
      </c>
      <c r="W15" s="17">
        <f t="shared" si="30"/>
        <v>470</v>
      </c>
      <c r="X15" s="8">
        <f t="shared" si="4"/>
        <v>23.39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1.86</v>
      </c>
      <c r="AC15" s="8">
        <f t="shared" si="9"/>
        <v>0</v>
      </c>
      <c r="AD15" s="8">
        <f t="shared" si="10"/>
        <v>25.25</v>
      </c>
      <c r="AE15" s="8">
        <f t="shared" si="11"/>
        <v>23.39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1.86</v>
      </c>
      <c r="AJ15" s="8">
        <f t="shared" si="16"/>
        <v>0</v>
      </c>
      <c r="AK15" s="8">
        <f t="shared" si="17"/>
        <v>25.25</v>
      </c>
      <c r="AL15" s="8">
        <f t="shared" si="3"/>
        <v>273.22000000000003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146.27999999999997</v>
      </c>
      <c r="AQ15" s="8">
        <f t="shared" si="3"/>
        <v>0</v>
      </c>
      <c r="AR15" s="8">
        <f t="shared" si="18"/>
        <v>419.5</v>
      </c>
      <c r="AT15" s="8">
        <v>24.24</v>
      </c>
      <c r="AU15" s="8">
        <v>24.24</v>
      </c>
      <c r="AW15" s="198">
        <v>23.39</v>
      </c>
      <c r="AX15" s="198">
        <v>0</v>
      </c>
      <c r="AY15" s="198">
        <v>0</v>
      </c>
      <c r="AZ15" s="198">
        <v>0</v>
      </c>
      <c r="BA15" s="198">
        <v>1.86</v>
      </c>
      <c r="BB15" s="198">
        <v>0</v>
      </c>
      <c r="BC15" s="8">
        <f t="shared" si="19"/>
        <v>25.25</v>
      </c>
      <c r="BD15" s="198">
        <v>23.39</v>
      </c>
      <c r="BE15" s="198">
        <v>0</v>
      </c>
      <c r="BF15" s="198">
        <v>0</v>
      </c>
      <c r="BG15" s="198">
        <v>0</v>
      </c>
      <c r="BH15" s="198">
        <v>1.86</v>
      </c>
      <c r="BI15" s="198">
        <v>0</v>
      </c>
      <c r="BJ15" s="8">
        <f t="shared" si="20"/>
        <v>25.25</v>
      </c>
      <c r="BL15" s="8">
        <f t="shared" si="21"/>
        <v>24.24</v>
      </c>
      <c r="BM15" s="8">
        <f t="shared" si="22"/>
        <v>24.24</v>
      </c>
      <c r="BN15" s="8">
        <f t="shared" si="23"/>
        <v>25.25</v>
      </c>
      <c r="BO15" s="8">
        <f t="shared" si="24"/>
        <v>25.25</v>
      </c>
      <c r="BP15" s="139">
        <f t="shared" si="25"/>
        <v>-1.0100000000000016</v>
      </c>
      <c r="BQ15" s="139">
        <f t="shared" si="26"/>
        <v>-1.0100000000000016</v>
      </c>
    </row>
    <row r="16" spans="1:69">
      <c r="A16" s="8" t="s">
        <v>58</v>
      </c>
      <c r="B16" s="15">
        <f>'[3]21'!B18</f>
        <v>320</v>
      </c>
      <c r="C16" s="16">
        <f>'[3]21'!C18</f>
        <v>0</v>
      </c>
      <c r="D16" s="16">
        <f>'[3]21'!D18</f>
        <v>0</v>
      </c>
      <c r="E16" s="16">
        <f>'[3]21'!E18</f>
        <v>0</v>
      </c>
      <c r="F16" s="16">
        <f>'[3]21'!F18</f>
        <v>1010</v>
      </c>
      <c r="G16" s="16">
        <f>'[3]21'!G18</f>
        <v>0</v>
      </c>
      <c r="H16" s="17">
        <f t="shared" si="27"/>
        <v>1330</v>
      </c>
      <c r="I16" s="15">
        <f>'[3]21'!J18</f>
        <v>320</v>
      </c>
      <c r="J16" s="16">
        <f>'[3]21'!K18</f>
        <v>0</v>
      </c>
      <c r="K16" s="16">
        <f>'[3]21'!L18</f>
        <v>0</v>
      </c>
      <c r="L16" s="16">
        <f>'[3]21'!M18</f>
        <v>0</v>
      </c>
      <c r="M16" s="16">
        <f>'[3]21'!N18</f>
        <v>150</v>
      </c>
      <c r="N16" s="16">
        <f>'[3]21'!O18</f>
        <v>0</v>
      </c>
      <c r="O16" s="17">
        <f t="shared" si="28"/>
        <v>470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150</v>
      </c>
      <c r="V16" s="16">
        <f t="shared" si="0"/>
        <v>0</v>
      </c>
      <c r="W16" s="17">
        <f t="shared" si="30"/>
        <v>470</v>
      </c>
      <c r="X16" s="8">
        <f t="shared" si="4"/>
        <v>23.39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1.86</v>
      </c>
      <c r="AC16" s="8">
        <f t="shared" si="9"/>
        <v>0</v>
      </c>
      <c r="AD16" s="8">
        <f t="shared" si="10"/>
        <v>25.25</v>
      </c>
      <c r="AE16" s="8">
        <f t="shared" si="11"/>
        <v>23.39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1.86</v>
      </c>
      <c r="AJ16" s="8">
        <f t="shared" si="16"/>
        <v>0</v>
      </c>
      <c r="AK16" s="8">
        <f t="shared" si="17"/>
        <v>25.25</v>
      </c>
      <c r="AL16" s="8">
        <f t="shared" si="3"/>
        <v>273.22000000000003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146.27999999999997</v>
      </c>
      <c r="AQ16" s="8">
        <f t="shared" si="3"/>
        <v>0</v>
      </c>
      <c r="AR16" s="8">
        <f t="shared" si="18"/>
        <v>419.5</v>
      </c>
      <c r="AT16" s="8">
        <v>24.24</v>
      </c>
      <c r="AU16" s="8">
        <v>24.24</v>
      </c>
      <c r="AW16" s="198">
        <v>23.39</v>
      </c>
      <c r="AX16" s="198">
        <v>0</v>
      </c>
      <c r="AY16" s="198">
        <v>0</v>
      </c>
      <c r="AZ16" s="198">
        <v>0</v>
      </c>
      <c r="BA16" s="198">
        <v>1.86</v>
      </c>
      <c r="BB16" s="198">
        <v>0</v>
      </c>
      <c r="BC16" s="8">
        <f t="shared" si="19"/>
        <v>25.25</v>
      </c>
      <c r="BD16" s="198">
        <v>23.39</v>
      </c>
      <c r="BE16" s="198">
        <v>0</v>
      </c>
      <c r="BF16" s="198">
        <v>0</v>
      </c>
      <c r="BG16" s="198">
        <v>0</v>
      </c>
      <c r="BH16" s="198">
        <v>1.86</v>
      </c>
      <c r="BI16" s="198">
        <v>0</v>
      </c>
      <c r="BJ16" s="8">
        <f t="shared" si="20"/>
        <v>25.25</v>
      </c>
      <c r="BL16" s="8">
        <f t="shared" si="21"/>
        <v>24.24</v>
      </c>
      <c r="BM16" s="8">
        <f t="shared" si="22"/>
        <v>24.24</v>
      </c>
      <c r="BN16" s="8">
        <f t="shared" si="23"/>
        <v>25.25</v>
      </c>
      <c r="BO16" s="8">
        <f t="shared" si="24"/>
        <v>25.25</v>
      </c>
      <c r="BP16" s="139">
        <f t="shared" si="25"/>
        <v>-1.0100000000000016</v>
      </c>
      <c r="BQ16" s="139">
        <f t="shared" si="26"/>
        <v>-1.0100000000000016</v>
      </c>
    </row>
    <row r="17" spans="1:69">
      <c r="A17" s="8" t="s">
        <v>59</v>
      </c>
      <c r="B17" s="15">
        <f>'[3]21'!B19</f>
        <v>320</v>
      </c>
      <c r="C17" s="16">
        <f>'[3]21'!C19</f>
        <v>0</v>
      </c>
      <c r="D17" s="16">
        <f>'[3]21'!D19</f>
        <v>0</v>
      </c>
      <c r="E17" s="16">
        <f>'[3]21'!E19</f>
        <v>0</v>
      </c>
      <c r="F17" s="16">
        <f>'[3]21'!F19</f>
        <v>1010</v>
      </c>
      <c r="G17" s="16">
        <f>'[3]21'!G19</f>
        <v>0</v>
      </c>
      <c r="H17" s="17">
        <f t="shared" si="27"/>
        <v>1330</v>
      </c>
      <c r="I17" s="15">
        <f>'[3]21'!J19</f>
        <v>320</v>
      </c>
      <c r="J17" s="16">
        <f>'[3]21'!K19</f>
        <v>0</v>
      </c>
      <c r="K17" s="16">
        <f>'[3]21'!L19</f>
        <v>0</v>
      </c>
      <c r="L17" s="16">
        <f>'[3]21'!M19</f>
        <v>0</v>
      </c>
      <c r="M17" s="16">
        <f>'[3]21'!N19</f>
        <v>150</v>
      </c>
      <c r="N17" s="16">
        <f>'[3]21'!O19</f>
        <v>0</v>
      </c>
      <c r="O17" s="17">
        <f t="shared" si="28"/>
        <v>470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150</v>
      </c>
      <c r="V17" s="16">
        <f t="shared" si="0"/>
        <v>0</v>
      </c>
      <c r="W17" s="17">
        <f t="shared" si="30"/>
        <v>470</v>
      </c>
      <c r="X17" s="8">
        <f t="shared" si="4"/>
        <v>23.39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1.86</v>
      </c>
      <c r="AC17" s="8">
        <f t="shared" si="9"/>
        <v>0</v>
      </c>
      <c r="AD17" s="8">
        <f t="shared" si="10"/>
        <v>25.25</v>
      </c>
      <c r="AE17" s="8">
        <f t="shared" si="11"/>
        <v>23.39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1.86</v>
      </c>
      <c r="AJ17" s="8">
        <f t="shared" si="16"/>
        <v>0</v>
      </c>
      <c r="AK17" s="8">
        <f t="shared" si="17"/>
        <v>25.25</v>
      </c>
      <c r="AL17" s="8">
        <f t="shared" si="3"/>
        <v>273.22000000000003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146.27999999999997</v>
      </c>
      <c r="AQ17" s="8">
        <f t="shared" si="3"/>
        <v>0</v>
      </c>
      <c r="AR17" s="8">
        <f t="shared" si="18"/>
        <v>419.5</v>
      </c>
      <c r="AT17" s="8">
        <v>24.24</v>
      </c>
      <c r="AU17" s="8">
        <v>24.24</v>
      </c>
      <c r="AW17" s="198">
        <v>23.39</v>
      </c>
      <c r="AX17" s="198">
        <v>0</v>
      </c>
      <c r="AY17" s="198">
        <v>0</v>
      </c>
      <c r="AZ17" s="198">
        <v>0</v>
      </c>
      <c r="BA17" s="198">
        <v>1.86</v>
      </c>
      <c r="BB17" s="198">
        <v>0</v>
      </c>
      <c r="BC17" s="8">
        <f t="shared" si="19"/>
        <v>25.25</v>
      </c>
      <c r="BD17" s="198">
        <v>23.39</v>
      </c>
      <c r="BE17" s="198">
        <v>0</v>
      </c>
      <c r="BF17" s="198">
        <v>0</v>
      </c>
      <c r="BG17" s="198">
        <v>0</v>
      </c>
      <c r="BH17" s="198">
        <v>1.86</v>
      </c>
      <c r="BI17" s="198">
        <v>0</v>
      </c>
      <c r="BJ17" s="8">
        <f t="shared" si="20"/>
        <v>25.25</v>
      </c>
      <c r="BL17" s="8">
        <f t="shared" si="21"/>
        <v>24.24</v>
      </c>
      <c r="BM17" s="8">
        <f t="shared" si="22"/>
        <v>24.24</v>
      </c>
      <c r="BN17" s="8">
        <f t="shared" si="23"/>
        <v>25.25</v>
      </c>
      <c r="BO17" s="8">
        <f t="shared" si="24"/>
        <v>25.25</v>
      </c>
      <c r="BP17" s="139">
        <f t="shared" si="25"/>
        <v>-1.0100000000000016</v>
      </c>
      <c r="BQ17" s="139">
        <f t="shared" si="26"/>
        <v>-1.0100000000000016</v>
      </c>
    </row>
    <row r="18" spans="1:69">
      <c r="A18" s="8" t="s">
        <v>60</v>
      </c>
      <c r="B18" s="15">
        <f>'[3]21'!B20</f>
        <v>320</v>
      </c>
      <c r="C18" s="16">
        <f>'[3]21'!C20</f>
        <v>0</v>
      </c>
      <c r="D18" s="16">
        <f>'[3]21'!D20</f>
        <v>0</v>
      </c>
      <c r="E18" s="16">
        <f>'[3]21'!E20</f>
        <v>0</v>
      </c>
      <c r="F18" s="16">
        <f>'[3]21'!F20</f>
        <v>1010</v>
      </c>
      <c r="G18" s="16">
        <f>'[3]21'!G20</f>
        <v>0</v>
      </c>
      <c r="H18" s="17">
        <f t="shared" si="27"/>
        <v>1330</v>
      </c>
      <c r="I18" s="15">
        <f>'[3]21'!J20</f>
        <v>320</v>
      </c>
      <c r="J18" s="16">
        <f>'[3]21'!K20</f>
        <v>0</v>
      </c>
      <c r="K18" s="16">
        <f>'[3]21'!L20</f>
        <v>0</v>
      </c>
      <c r="L18" s="16">
        <f>'[3]21'!M20</f>
        <v>0</v>
      </c>
      <c r="M18" s="16">
        <f>'[3]21'!N20</f>
        <v>150</v>
      </c>
      <c r="N18" s="16">
        <f>'[3]21'!O20</f>
        <v>0</v>
      </c>
      <c r="O18" s="17">
        <f t="shared" si="28"/>
        <v>470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150</v>
      </c>
      <c r="V18" s="16">
        <f t="shared" si="0"/>
        <v>0</v>
      </c>
      <c r="W18" s="17">
        <f t="shared" si="30"/>
        <v>470</v>
      </c>
      <c r="X18" s="8">
        <f t="shared" si="4"/>
        <v>23.39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1.86</v>
      </c>
      <c r="AC18" s="8">
        <f t="shared" si="9"/>
        <v>0</v>
      </c>
      <c r="AD18" s="8">
        <f t="shared" si="10"/>
        <v>25.25</v>
      </c>
      <c r="AE18" s="8">
        <f t="shared" si="11"/>
        <v>23.39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1.86</v>
      </c>
      <c r="AJ18" s="8">
        <f t="shared" si="16"/>
        <v>0</v>
      </c>
      <c r="AK18" s="8">
        <f t="shared" si="17"/>
        <v>25.25</v>
      </c>
      <c r="AL18" s="8">
        <f t="shared" si="3"/>
        <v>273.22000000000003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146.27999999999997</v>
      </c>
      <c r="AQ18" s="8">
        <f t="shared" si="3"/>
        <v>0</v>
      </c>
      <c r="AR18" s="8">
        <f t="shared" si="18"/>
        <v>419.5</v>
      </c>
      <c r="AT18" s="8">
        <v>24.24</v>
      </c>
      <c r="AU18" s="8">
        <v>24.24</v>
      </c>
      <c r="AW18" s="198">
        <v>23.39</v>
      </c>
      <c r="AX18" s="198">
        <v>0</v>
      </c>
      <c r="AY18" s="198">
        <v>0</v>
      </c>
      <c r="AZ18" s="198">
        <v>0</v>
      </c>
      <c r="BA18" s="198">
        <v>1.86</v>
      </c>
      <c r="BB18" s="198">
        <v>0</v>
      </c>
      <c r="BC18" s="8">
        <f t="shared" si="19"/>
        <v>25.25</v>
      </c>
      <c r="BD18" s="198">
        <v>23.39</v>
      </c>
      <c r="BE18" s="198">
        <v>0</v>
      </c>
      <c r="BF18" s="198">
        <v>0</v>
      </c>
      <c r="BG18" s="198">
        <v>0</v>
      </c>
      <c r="BH18" s="198">
        <v>1.86</v>
      </c>
      <c r="BI18" s="198">
        <v>0</v>
      </c>
      <c r="BJ18" s="8">
        <f t="shared" si="20"/>
        <v>25.25</v>
      </c>
      <c r="BL18" s="8">
        <f t="shared" si="21"/>
        <v>24.24</v>
      </c>
      <c r="BM18" s="8">
        <f t="shared" si="22"/>
        <v>24.24</v>
      </c>
      <c r="BN18" s="8">
        <f t="shared" si="23"/>
        <v>25.25</v>
      </c>
      <c r="BO18" s="8">
        <f t="shared" si="24"/>
        <v>25.25</v>
      </c>
      <c r="BP18" s="139">
        <f t="shared" si="25"/>
        <v>-1.0100000000000016</v>
      </c>
      <c r="BQ18" s="139">
        <f t="shared" si="26"/>
        <v>-1.0100000000000016</v>
      </c>
    </row>
    <row r="19" spans="1:69">
      <c r="A19" s="8" t="s">
        <v>61</v>
      </c>
      <c r="B19" s="15">
        <f>'[3]21'!B21</f>
        <v>320</v>
      </c>
      <c r="C19" s="16">
        <f>'[3]21'!C21</f>
        <v>0</v>
      </c>
      <c r="D19" s="16">
        <f>'[3]21'!D21</f>
        <v>0</v>
      </c>
      <c r="E19" s="16">
        <f>'[3]21'!E21</f>
        <v>0</v>
      </c>
      <c r="F19" s="16">
        <f>'[3]21'!F21</f>
        <v>1010</v>
      </c>
      <c r="G19" s="16">
        <f>'[3]21'!G21</f>
        <v>0</v>
      </c>
      <c r="H19" s="17">
        <f t="shared" si="27"/>
        <v>1330</v>
      </c>
      <c r="I19" s="15">
        <f>'[3]21'!J21</f>
        <v>320</v>
      </c>
      <c r="J19" s="16">
        <f>'[3]21'!K21</f>
        <v>0</v>
      </c>
      <c r="K19" s="16">
        <f>'[3]21'!L21</f>
        <v>0</v>
      </c>
      <c r="L19" s="16">
        <f>'[3]21'!M21</f>
        <v>0</v>
      </c>
      <c r="M19" s="16">
        <f>'[3]21'!N21</f>
        <v>150</v>
      </c>
      <c r="N19" s="16">
        <f>'[3]21'!O21</f>
        <v>0</v>
      </c>
      <c r="O19" s="17">
        <f t="shared" si="28"/>
        <v>470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150</v>
      </c>
      <c r="V19" s="16">
        <f t="shared" si="29"/>
        <v>0</v>
      </c>
      <c r="W19" s="17">
        <f t="shared" si="30"/>
        <v>470</v>
      </c>
      <c r="X19" s="8">
        <f t="shared" si="4"/>
        <v>23.39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1.86</v>
      </c>
      <c r="AC19" s="8">
        <f t="shared" si="9"/>
        <v>0</v>
      </c>
      <c r="AD19" s="8">
        <f t="shared" si="10"/>
        <v>25.25</v>
      </c>
      <c r="AE19" s="8">
        <f t="shared" si="11"/>
        <v>23.39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1.86</v>
      </c>
      <c r="AJ19" s="8">
        <f t="shared" si="16"/>
        <v>0</v>
      </c>
      <c r="AK19" s="8">
        <f t="shared" si="17"/>
        <v>25.25</v>
      </c>
      <c r="AL19" s="8">
        <f t="shared" ref="AL19:AQ61" si="31">Q19-X19-AE19</f>
        <v>273.22000000000003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146.27999999999997</v>
      </c>
      <c r="AQ19" s="8">
        <f t="shared" si="31"/>
        <v>0</v>
      </c>
      <c r="AR19" s="8">
        <f t="shared" si="18"/>
        <v>419.5</v>
      </c>
      <c r="AT19" s="8">
        <v>24.24</v>
      </c>
      <c r="AU19" s="8">
        <v>24.24</v>
      </c>
      <c r="AW19" s="198">
        <v>23.39</v>
      </c>
      <c r="AX19" s="198">
        <v>0</v>
      </c>
      <c r="AY19" s="198">
        <v>0</v>
      </c>
      <c r="AZ19" s="198">
        <v>0</v>
      </c>
      <c r="BA19" s="198">
        <v>1.86</v>
      </c>
      <c r="BB19" s="198">
        <v>0</v>
      </c>
      <c r="BC19" s="8">
        <f t="shared" si="19"/>
        <v>25.25</v>
      </c>
      <c r="BD19" s="198">
        <v>23.39</v>
      </c>
      <c r="BE19" s="198">
        <v>0</v>
      </c>
      <c r="BF19" s="198">
        <v>0</v>
      </c>
      <c r="BG19" s="198">
        <v>0</v>
      </c>
      <c r="BH19" s="198">
        <v>1.86</v>
      </c>
      <c r="BI19" s="198">
        <v>0</v>
      </c>
      <c r="BJ19" s="8">
        <f t="shared" si="20"/>
        <v>25.25</v>
      </c>
      <c r="BL19" s="8">
        <f t="shared" si="21"/>
        <v>24.24</v>
      </c>
      <c r="BM19" s="8">
        <f t="shared" si="22"/>
        <v>24.24</v>
      </c>
      <c r="BN19" s="8">
        <f t="shared" si="23"/>
        <v>25.25</v>
      </c>
      <c r="BO19" s="8">
        <f t="shared" si="24"/>
        <v>25.25</v>
      </c>
      <c r="BP19" s="139">
        <f t="shared" si="25"/>
        <v>-1.0100000000000016</v>
      </c>
      <c r="BQ19" s="139">
        <f t="shared" si="26"/>
        <v>-1.0100000000000016</v>
      </c>
    </row>
    <row r="20" spans="1:69">
      <c r="A20" s="8" t="s">
        <v>62</v>
      </c>
      <c r="B20" s="15">
        <f>'[3]21'!B22</f>
        <v>320</v>
      </c>
      <c r="C20" s="16">
        <f>'[3]21'!C22</f>
        <v>0</v>
      </c>
      <c r="D20" s="16">
        <f>'[3]21'!D22</f>
        <v>0</v>
      </c>
      <c r="E20" s="16">
        <f>'[3]21'!E22</f>
        <v>0</v>
      </c>
      <c r="F20" s="16">
        <f>'[3]21'!F22</f>
        <v>1010</v>
      </c>
      <c r="G20" s="16">
        <f>'[3]21'!G22</f>
        <v>0</v>
      </c>
      <c r="H20" s="17">
        <f t="shared" si="27"/>
        <v>1330</v>
      </c>
      <c r="I20" s="15">
        <f>'[3]21'!J22</f>
        <v>320</v>
      </c>
      <c r="J20" s="16">
        <f>'[3]21'!K22</f>
        <v>0</v>
      </c>
      <c r="K20" s="16">
        <f>'[3]21'!L22</f>
        <v>0</v>
      </c>
      <c r="L20" s="16">
        <f>'[3]21'!M22</f>
        <v>0</v>
      </c>
      <c r="M20" s="16">
        <f>'[3]21'!N22</f>
        <v>150</v>
      </c>
      <c r="N20" s="16">
        <f>'[3]21'!O22</f>
        <v>0</v>
      </c>
      <c r="O20" s="17">
        <f t="shared" si="28"/>
        <v>470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150</v>
      </c>
      <c r="V20" s="16">
        <f t="shared" si="29"/>
        <v>0</v>
      </c>
      <c r="W20" s="17">
        <f t="shared" si="30"/>
        <v>470</v>
      </c>
      <c r="X20" s="8">
        <f t="shared" si="4"/>
        <v>23.39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1.86</v>
      </c>
      <c r="AC20" s="8">
        <f t="shared" si="9"/>
        <v>0</v>
      </c>
      <c r="AD20" s="8">
        <f t="shared" si="10"/>
        <v>25.25</v>
      </c>
      <c r="AE20" s="8">
        <f t="shared" si="11"/>
        <v>23.39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1.86</v>
      </c>
      <c r="AJ20" s="8">
        <f t="shared" si="16"/>
        <v>0</v>
      </c>
      <c r="AK20" s="8">
        <f t="shared" si="17"/>
        <v>25.25</v>
      </c>
      <c r="AL20" s="8">
        <f t="shared" si="31"/>
        <v>273.22000000000003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146.27999999999997</v>
      </c>
      <c r="AQ20" s="8">
        <f t="shared" si="31"/>
        <v>0</v>
      </c>
      <c r="AR20" s="8">
        <f t="shared" si="18"/>
        <v>419.5</v>
      </c>
      <c r="AT20" s="8">
        <v>24.24</v>
      </c>
      <c r="AU20" s="8">
        <v>24.24</v>
      </c>
      <c r="AW20" s="198">
        <v>23.39</v>
      </c>
      <c r="AX20" s="198">
        <v>0</v>
      </c>
      <c r="AY20" s="198">
        <v>0</v>
      </c>
      <c r="AZ20" s="198">
        <v>0</v>
      </c>
      <c r="BA20" s="198">
        <v>1.86</v>
      </c>
      <c r="BB20" s="198">
        <v>0</v>
      </c>
      <c r="BC20" s="8">
        <f t="shared" si="19"/>
        <v>25.25</v>
      </c>
      <c r="BD20" s="198">
        <v>23.39</v>
      </c>
      <c r="BE20" s="198">
        <v>0</v>
      </c>
      <c r="BF20" s="198">
        <v>0</v>
      </c>
      <c r="BG20" s="198">
        <v>0</v>
      </c>
      <c r="BH20" s="198">
        <v>1.86</v>
      </c>
      <c r="BI20" s="198">
        <v>0</v>
      </c>
      <c r="BJ20" s="8">
        <f t="shared" si="20"/>
        <v>25.25</v>
      </c>
      <c r="BL20" s="8">
        <f t="shared" si="21"/>
        <v>24.24</v>
      </c>
      <c r="BM20" s="8">
        <f t="shared" si="22"/>
        <v>24.24</v>
      </c>
      <c r="BN20" s="8">
        <f t="shared" si="23"/>
        <v>25.25</v>
      </c>
      <c r="BO20" s="8">
        <f t="shared" si="24"/>
        <v>25.25</v>
      </c>
      <c r="BP20" s="139">
        <f t="shared" si="25"/>
        <v>-1.0100000000000016</v>
      </c>
      <c r="BQ20" s="139">
        <f t="shared" si="26"/>
        <v>-1.0100000000000016</v>
      </c>
    </row>
    <row r="21" spans="1:69">
      <c r="A21" s="8" t="s">
        <v>63</v>
      </c>
      <c r="B21" s="15">
        <f>'[3]21'!B23</f>
        <v>320</v>
      </c>
      <c r="C21" s="16">
        <f>'[3]21'!C23</f>
        <v>0</v>
      </c>
      <c r="D21" s="16">
        <f>'[3]21'!D23</f>
        <v>0</v>
      </c>
      <c r="E21" s="16">
        <f>'[3]21'!E23</f>
        <v>0</v>
      </c>
      <c r="F21" s="16">
        <f>'[3]21'!F23</f>
        <v>1010</v>
      </c>
      <c r="G21" s="16">
        <f>'[3]21'!G23</f>
        <v>0</v>
      </c>
      <c r="H21" s="17">
        <f t="shared" si="27"/>
        <v>1330</v>
      </c>
      <c r="I21" s="15">
        <f>'[3]21'!J23</f>
        <v>320</v>
      </c>
      <c r="J21" s="16">
        <f>'[3]21'!K23</f>
        <v>0</v>
      </c>
      <c r="K21" s="16">
        <f>'[3]21'!L23</f>
        <v>0</v>
      </c>
      <c r="L21" s="16">
        <f>'[3]21'!M23</f>
        <v>0</v>
      </c>
      <c r="M21" s="16">
        <f>'[3]21'!N23</f>
        <v>150</v>
      </c>
      <c r="N21" s="16">
        <f>'[3]21'!O23</f>
        <v>0</v>
      </c>
      <c r="O21" s="17">
        <f t="shared" si="28"/>
        <v>470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150</v>
      </c>
      <c r="V21" s="16">
        <f t="shared" si="29"/>
        <v>0</v>
      </c>
      <c r="W21" s="17">
        <f t="shared" si="30"/>
        <v>470</v>
      </c>
      <c r="X21" s="8">
        <f t="shared" si="4"/>
        <v>23.39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1.86</v>
      </c>
      <c r="AC21" s="8">
        <f t="shared" si="9"/>
        <v>0</v>
      </c>
      <c r="AD21" s="8">
        <f t="shared" si="10"/>
        <v>25.25</v>
      </c>
      <c r="AE21" s="8">
        <f t="shared" si="11"/>
        <v>23.39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1.86</v>
      </c>
      <c r="AJ21" s="8">
        <f t="shared" si="16"/>
        <v>0</v>
      </c>
      <c r="AK21" s="8">
        <f t="shared" si="17"/>
        <v>25.25</v>
      </c>
      <c r="AL21" s="8">
        <f t="shared" si="31"/>
        <v>273.22000000000003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146.27999999999997</v>
      </c>
      <c r="AQ21" s="8">
        <f t="shared" si="31"/>
        <v>0</v>
      </c>
      <c r="AR21" s="8">
        <f t="shared" si="18"/>
        <v>419.5</v>
      </c>
      <c r="AT21" s="8">
        <v>24.24</v>
      </c>
      <c r="AU21" s="8">
        <v>24.24</v>
      </c>
      <c r="AW21" s="198">
        <v>23.39</v>
      </c>
      <c r="AX21" s="198">
        <v>0</v>
      </c>
      <c r="AY21" s="198">
        <v>0</v>
      </c>
      <c r="AZ21" s="198">
        <v>0</v>
      </c>
      <c r="BA21" s="198">
        <v>1.86</v>
      </c>
      <c r="BB21" s="198">
        <v>0</v>
      </c>
      <c r="BC21" s="8">
        <f t="shared" si="19"/>
        <v>25.25</v>
      </c>
      <c r="BD21" s="198">
        <v>23.39</v>
      </c>
      <c r="BE21" s="198">
        <v>0</v>
      </c>
      <c r="BF21" s="198">
        <v>0</v>
      </c>
      <c r="BG21" s="198">
        <v>0</v>
      </c>
      <c r="BH21" s="198">
        <v>1.86</v>
      </c>
      <c r="BI21" s="198">
        <v>0</v>
      </c>
      <c r="BJ21" s="8">
        <f t="shared" si="20"/>
        <v>25.25</v>
      </c>
      <c r="BL21" s="8">
        <f t="shared" si="21"/>
        <v>24.24</v>
      </c>
      <c r="BM21" s="8">
        <f t="shared" si="22"/>
        <v>24.24</v>
      </c>
      <c r="BN21" s="8">
        <f t="shared" si="23"/>
        <v>25.25</v>
      </c>
      <c r="BO21" s="8">
        <f t="shared" si="24"/>
        <v>25.25</v>
      </c>
      <c r="BP21" s="139">
        <f t="shared" si="25"/>
        <v>-1.0100000000000016</v>
      </c>
      <c r="BQ21" s="139">
        <f t="shared" si="26"/>
        <v>-1.0100000000000016</v>
      </c>
    </row>
    <row r="22" spans="1:69">
      <c r="A22" s="8" t="s">
        <v>64</v>
      </c>
      <c r="B22" s="15">
        <f>'[3]21'!B24</f>
        <v>320</v>
      </c>
      <c r="C22" s="16">
        <f>'[3]21'!C24</f>
        <v>0</v>
      </c>
      <c r="D22" s="16">
        <f>'[3]21'!D24</f>
        <v>0</v>
      </c>
      <c r="E22" s="16">
        <f>'[3]21'!E24</f>
        <v>0</v>
      </c>
      <c r="F22" s="16">
        <f>'[3]21'!F24</f>
        <v>1010</v>
      </c>
      <c r="G22" s="16">
        <f>'[3]21'!G24</f>
        <v>0</v>
      </c>
      <c r="H22" s="17">
        <f t="shared" si="27"/>
        <v>1330</v>
      </c>
      <c r="I22" s="15">
        <f>'[3]21'!J24</f>
        <v>320</v>
      </c>
      <c r="J22" s="16">
        <f>'[3]21'!K24</f>
        <v>0</v>
      </c>
      <c r="K22" s="16">
        <f>'[3]21'!L24</f>
        <v>0</v>
      </c>
      <c r="L22" s="16">
        <f>'[3]21'!M24</f>
        <v>0</v>
      </c>
      <c r="M22" s="16">
        <f>'[3]21'!N24</f>
        <v>150</v>
      </c>
      <c r="N22" s="16">
        <f>'[3]21'!O24</f>
        <v>0</v>
      </c>
      <c r="O22" s="17">
        <f t="shared" si="28"/>
        <v>470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150</v>
      </c>
      <c r="V22" s="16">
        <f t="shared" si="29"/>
        <v>0</v>
      </c>
      <c r="W22" s="17">
        <f t="shared" si="30"/>
        <v>470</v>
      </c>
      <c r="X22" s="8">
        <f t="shared" si="4"/>
        <v>23.39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1.86</v>
      </c>
      <c r="AC22" s="8">
        <f t="shared" si="9"/>
        <v>0</v>
      </c>
      <c r="AD22" s="8">
        <f t="shared" si="10"/>
        <v>25.25</v>
      </c>
      <c r="AE22" s="8">
        <f t="shared" si="11"/>
        <v>23.39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1.86</v>
      </c>
      <c r="AJ22" s="8">
        <f t="shared" si="16"/>
        <v>0</v>
      </c>
      <c r="AK22" s="8">
        <f t="shared" si="17"/>
        <v>25.25</v>
      </c>
      <c r="AL22" s="8">
        <f t="shared" si="31"/>
        <v>273.22000000000003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146.27999999999997</v>
      </c>
      <c r="AQ22" s="8">
        <f t="shared" si="31"/>
        <v>0</v>
      </c>
      <c r="AR22" s="8">
        <f t="shared" si="18"/>
        <v>419.5</v>
      </c>
      <c r="AT22" s="8">
        <v>24.24</v>
      </c>
      <c r="AU22" s="8">
        <v>24.24</v>
      </c>
      <c r="AW22" s="198">
        <v>23.39</v>
      </c>
      <c r="AX22" s="198">
        <v>0</v>
      </c>
      <c r="AY22" s="198">
        <v>0</v>
      </c>
      <c r="AZ22" s="198">
        <v>0</v>
      </c>
      <c r="BA22" s="198">
        <v>1.86</v>
      </c>
      <c r="BB22" s="198">
        <v>0</v>
      </c>
      <c r="BC22" s="8">
        <f t="shared" si="19"/>
        <v>25.25</v>
      </c>
      <c r="BD22" s="198">
        <v>23.39</v>
      </c>
      <c r="BE22" s="198">
        <v>0</v>
      </c>
      <c r="BF22" s="198">
        <v>0</v>
      </c>
      <c r="BG22" s="198">
        <v>0</v>
      </c>
      <c r="BH22" s="198">
        <v>1.86</v>
      </c>
      <c r="BI22" s="198">
        <v>0</v>
      </c>
      <c r="BJ22" s="8">
        <f t="shared" si="20"/>
        <v>25.25</v>
      </c>
      <c r="BL22" s="8">
        <f t="shared" si="21"/>
        <v>24.24</v>
      </c>
      <c r="BM22" s="8">
        <f t="shared" si="22"/>
        <v>24.24</v>
      </c>
      <c r="BN22" s="8">
        <f t="shared" si="23"/>
        <v>25.25</v>
      </c>
      <c r="BO22" s="8">
        <f t="shared" si="24"/>
        <v>25.25</v>
      </c>
      <c r="BP22" s="139">
        <f t="shared" si="25"/>
        <v>-1.0100000000000016</v>
      </c>
      <c r="BQ22" s="139">
        <f t="shared" si="26"/>
        <v>-1.0100000000000016</v>
      </c>
    </row>
    <row r="23" spans="1:69">
      <c r="A23" s="8" t="s">
        <v>65</v>
      </c>
      <c r="B23" s="15">
        <f>'[3]21'!B25</f>
        <v>320</v>
      </c>
      <c r="C23" s="16">
        <f>'[3]21'!C25</f>
        <v>0</v>
      </c>
      <c r="D23" s="16">
        <f>'[3]21'!D25</f>
        <v>0</v>
      </c>
      <c r="E23" s="16">
        <f>'[3]21'!E25</f>
        <v>0</v>
      </c>
      <c r="F23" s="16">
        <f>'[3]21'!F25</f>
        <v>1010</v>
      </c>
      <c r="G23" s="16">
        <f>'[3]21'!G25</f>
        <v>0</v>
      </c>
      <c r="H23" s="17">
        <f t="shared" si="27"/>
        <v>1330</v>
      </c>
      <c r="I23" s="15">
        <f>'[3]21'!J25</f>
        <v>320</v>
      </c>
      <c r="J23" s="16">
        <f>'[3]21'!K25</f>
        <v>0</v>
      </c>
      <c r="K23" s="16">
        <f>'[3]21'!L25</f>
        <v>0</v>
      </c>
      <c r="L23" s="16">
        <f>'[3]21'!M25</f>
        <v>0</v>
      </c>
      <c r="M23" s="16">
        <f>'[3]21'!N25</f>
        <v>150</v>
      </c>
      <c r="N23" s="16">
        <f>'[3]21'!O25</f>
        <v>0</v>
      </c>
      <c r="O23" s="17">
        <f t="shared" si="28"/>
        <v>470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150</v>
      </c>
      <c r="V23" s="16">
        <f t="shared" si="29"/>
        <v>0</v>
      </c>
      <c r="W23" s="17">
        <f t="shared" si="30"/>
        <v>470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1.86</v>
      </c>
      <c r="AC23" s="8">
        <f t="shared" si="9"/>
        <v>0</v>
      </c>
      <c r="AD23" s="8">
        <f t="shared" si="10"/>
        <v>33.86</v>
      </c>
      <c r="AE23" s="8">
        <f t="shared" si="11"/>
        <v>14.78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1.86</v>
      </c>
      <c r="AJ23" s="8">
        <f t="shared" si="16"/>
        <v>0</v>
      </c>
      <c r="AK23" s="8">
        <f t="shared" si="17"/>
        <v>16.64</v>
      </c>
      <c r="AL23" s="8">
        <f t="shared" si="31"/>
        <v>273.22000000000003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146.27999999999997</v>
      </c>
      <c r="AQ23" s="8">
        <f t="shared" si="31"/>
        <v>0</v>
      </c>
      <c r="AR23" s="8">
        <f t="shared" si="18"/>
        <v>419.5</v>
      </c>
      <c r="AT23" s="8">
        <v>30.72</v>
      </c>
      <c r="AU23" s="8">
        <v>15.97</v>
      </c>
      <c r="AW23" s="198">
        <v>32</v>
      </c>
      <c r="AX23" s="198">
        <v>0</v>
      </c>
      <c r="AY23" s="198">
        <v>0</v>
      </c>
      <c r="AZ23" s="198">
        <v>0</v>
      </c>
      <c r="BA23" s="198">
        <v>1.86</v>
      </c>
      <c r="BB23" s="198">
        <v>0</v>
      </c>
      <c r="BC23" s="8">
        <f t="shared" si="19"/>
        <v>33.86</v>
      </c>
      <c r="BD23" s="198">
        <v>14.78</v>
      </c>
      <c r="BE23" s="198">
        <v>0</v>
      </c>
      <c r="BF23" s="198">
        <v>0</v>
      </c>
      <c r="BG23" s="198">
        <v>0</v>
      </c>
      <c r="BH23" s="198">
        <v>1.86</v>
      </c>
      <c r="BI23" s="198">
        <v>0</v>
      </c>
      <c r="BJ23" s="8">
        <f t="shared" si="20"/>
        <v>16.64</v>
      </c>
      <c r="BL23" s="8">
        <f t="shared" si="21"/>
        <v>30.72</v>
      </c>
      <c r="BM23" s="8">
        <f t="shared" si="22"/>
        <v>15.97</v>
      </c>
      <c r="BN23" s="8">
        <f t="shared" si="23"/>
        <v>33.86</v>
      </c>
      <c r="BO23" s="8">
        <f t="shared" si="24"/>
        <v>16.64</v>
      </c>
      <c r="BP23" s="139">
        <f t="shared" si="25"/>
        <v>-3.1400000000000006</v>
      </c>
      <c r="BQ23" s="139">
        <f t="shared" si="26"/>
        <v>-0.66999999999999993</v>
      </c>
    </row>
    <row r="24" spans="1:69">
      <c r="A24" s="8" t="s">
        <v>66</v>
      </c>
      <c r="B24" s="15">
        <f>'[3]21'!B26</f>
        <v>320</v>
      </c>
      <c r="C24" s="16">
        <f>'[3]21'!C26</f>
        <v>0</v>
      </c>
      <c r="D24" s="16">
        <f>'[3]21'!D26</f>
        <v>0</v>
      </c>
      <c r="E24" s="16">
        <f>'[3]21'!E26</f>
        <v>0</v>
      </c>
      <c r="F24" s="16">
        <f>'[3]21'!F26</f>
        <v>1010</v>
      </c>
      <c r="G24" s="16">
        <f>'[3]21'!G26</f>
        <v>0</v>
      </c>
      <c r="H24" s="17">
        <f t="shared" si="27"/>
        <v>1330</v>
      </c>
      <c r="I24" s="15">
        <f>'[3]21'!J26</f>
        <v>320</v>
      </c>
      <c r="J24" s="16">
        <f>'[3]21'!K26</f>
        <v>0</v>
      </c>
      <c r="K24" s="16">
        <f>'[3]21'!L26</f>
        <v>0</v>
      </c>
      <c r="L24" s="16">
        <f>'[3]21'!M26</f>
        <v>0</v>
      </c>
      <c r="M24" s="16">
        <f>'[3]21'!N26</f>
        <v>150</v>
      </c>
      <c r="N24" s="16">
        <f>'[3]21'!O26</f>
        <v>0</v>
      </c>
      <c r="O24" s="17">
        <f t="shared" si="28"/>
        <v>470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150</v>
      </c>
      <c r="V24" s="16">
        <f t="shared" si="29"/>
        <v>0</v>
      </c>
      <c r="W24" s="17">
        <f t="shared" si="30"/>
        <v>470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1.86</v>
      </c>
      <c r="AC24" s="8">
        <f t="shared" si="9"/>
        <v>0</v>
      </c>
      <c r="AD24" s="8">
        <f t="shared" si="10"/>
        <v>33.86</v>
      </c>
      <c r="AE24" s="8">
        <f t="shared" si="11"/>
        <v>14.78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1.86</v>
      </c>
      <c r="AJ24" s="8">
        <f t="shared" si="16"/>
        <v>0</v>
      </c>
      <c r="AK24" s="8">
        <f t="shared" si="17"/>
        <v>16.64</v>
      </c>
      <c r="AL24" s="8">
        <f t="shared" si="31"/>
        <v>273.22000000000003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146.27999999999997</v>
      </c>
      <c r="AQ24" s="8">
        <f t="shared" si="31"/>
        <v>0</v>
      </c>
      <c r="AR24" s="8">
        <f t="shared" si="18"/>
        <v>419.5</v>
      </c>
      <c r="AT24" s="8">
        <v>30.72</v>
      </c>
      <c r="AU24" s="8">
        <v>15.97</v>
      </c>
      <c r="AW24" s="198">
        <v>32</v>
      </c>
      <c r="AX24" s="198">
        <v>0</v>
      </c>
      <c r="AY24" s="198">
        <v>0</v>
      </c>
      <c r="AZ24" s="198">
        <v>0</v>
      </c>
      <c r="BA24" s="198">
        <v>1.86</v>
      </c>
      <c r="BB24" s="198">
        <v>0</v>
      </c>
      <c r="BC24" s="8">
        <f t="shared" si="19"/>
        <v>33.86</v>
      </c>
      <c r="BD24" s="198">
        <v>14.78</v>
      </c>
      <c r="BE24" s="198">
        <v>0</v>
      </c>
      <c r="BF24" s="198">
        <v>0</v>
      </c>
      <c r="BG24" s="198">
        <v>0</v>
      </c>
      <c r="BH24" s="198">
        <v>1.86</v>
      </c>
      <c r="BI24" s="198">
        <v>0</v>
      </c>
      <c r="BJ24" s="8">
        <f t="shared" si="20"/>
        <v>16.64</v>
      </c>
      <c r="BL24" s="8">
        <f t="shared" si="21"/>
        <v>30.72</v>
      </c>
      <c r="BM24" s="8">
        <f t="shared" si="22"/>
        <v>15.97</v>
      </c>
      <c r="BN24" s="8">
        <f t="shared" si="23"/>
        <v>33.86</v>
      </c>
      <c r="BO24" s="8">
        <f t="shared" si="24"/>
        <v>16.64</v>
      </c>
      <c r="BP24" s="139">
        <f t="shared" si="25"/>
        <v>-3.1400000000000006</v>
      </c>
      <c r="BQ24" s="139">
        <f t="shared" si="26"/>
        <v>-0.66999999999999993</v>
      </c>
    </row>
    <row r="25" spans="1:69">
      <c r="A25" s="8" t="s">
        <v>67</v>
      </c>
      <c r="B25" s="15">
        <f>'[3]21'!B27</f>
        <v>320</v>
      </c>
      <c r="C25" s="16">
        <f>'[3]21'!C27</f>
        <v>0</v>
      </c>
      <c r="D25" s="16">
        <f>'[3]21'!D27</f>
        <v>0</v>
      </c>
      <c r="E25" s="16">
        <f>'[3]21'!E27</f>
        <v>0</v>
      </c>
      <c r="F25" s="16">
        <f>'[3]21'!F27</f>
        <v>1010</v>
      </c>
      <c r="G25" s="16">
        <f>'[3]21'!G27</f>
        <v>0</v>
      </c>
      <c r="H25" s="17">
        <f t="shared" si="27"/>
        <v>1330</v>
      </c>
      <c r="I25" s="15">
        <f>'[3]21'!J27</f>
        <v>320</v>
      </c>
      <c r="J25" s="16">
        <f>'[3]21'!K27</f>
        <v>0</v>
      </c>
      <c r="K25" s="16">
        <f>'[3]21'!L27</f>
        <v>0</v>
      </c>
      <c r="L25" s="16">
        <f>'[3]21'!M27</f>
        <v>0</v>
      </c>
      <c r="M25" s="16">
        <f>'[3]21'!N27</f>
        <v>150</v>
      </c>
      <c r="N25" s="16">
        <f>'[3]21'!O27</f>
        <v>0</v>
      </c>
      <c r="O25" s="17">
        <f t="shared" si="28"/>
        <v>470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150</v>
      </c>
      <c r="V25" s="16">
        <f t="shared" si="29"/>
        <v>0</v>
      </c>
      <c r="W25" s="17">
        <f t="shared" si="30"/>
        <v>470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1.86</v>
      </c>
      <c r="AC25" s="8">
        <f t="shared" si="9"/>
        <v>0</v>
      </c>
      <c r="AD25" s="8">
        <f t="shared" si="10"/>
        <v>33.86</v>
      </c>
      <c r="AE25" s="8">
        <f t="shared" si="11"/>
        <v>14.78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1.86</v>
      </c>
      <c r="AJ25" s="8">
        <f t="shared" si="16"/>
        <v>0</v>
      </c>
      <c r="AK25" s="8">
        <f t="shared" si="17"/>
        <v>16.64</v>
      </c>
      <c r="AL25" s="8">
        <f t="shared" si="31"/>
        <v>273.22000000000003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146.27999999999997</v>
      </c>
      <c r="AQ25" s="8">
        <f t="shared" si="31"/>
        <v>0</v>
      </c>
      <c r="AR25" s="8">
        <f t="shared" si="18"/>
        <v>419.5</v>
      </c>
      <c r="AT25" s="8">
        <v>30.72</v>
      </c>
      <c r="AU25" s="8">
        <v>15.97</v>
      </c>
      <c r="AW25" s="198">
        <v>32</v>
      </c>
      <c r="AX25" s="198">
        <v>0</v>
      </c>
      <c r="AY25" s="198">
        <v>0</v>
      </c>
      <c r="AZ25" s="198">
        <v>0</v>
      </c>
      <c r="BA25" s="198">
        <v>1.86</v>
      </c>
      <c r="BB25" s="198">
        <v>0</v>
      </c>
      <c r="BC25" s="8">
        <f t="shared" si="19"/>
        <v>33.86</v>
      </c>
      <c r="BD25" s="198">
        <v>14.78</v>
      </c>
      <c r="BE25" s="198">
        <v>0</v>
      </c>
      <c r="BF25" s="198">
        <v>0</v>
      </c>
      <c r="BG25" s="198">
        <v>0</v>
      </c>
      <c r="BH25" s="198">
        <v>1.86</v>
      </c>
      <c r="BI25" s="198">
        <v>0</v>
      </c>
      <c r="BJ25" s="8">
        <f t="shared" si="20"/>
        <v>16.64</v>
      </c>
      <c r="BL25" s="8">
        <f t="shared" si="21"/>
        <v>30.72</v>
      </c>
      <c r="BM25" s="8">
        <f t="shared" si="22"/>
        <v>15.97</v>
      </c>
      <c r="BN25" s="8">
        <f t="shared" si="23"/>
        <v>33.86</v>
      </c>
      <c r="BO25" s="8">
        <f t="shared" si="24"/>
        <v>16.64</v>
      </c>
      <c r="BP25" s="139">
        <f t="shared" si="25"/>
        <v>-3.1400000000000006</v>
      </c>
      <c r="BQ25" s="139">
        <f t="shared" si="26"/>
        <v>-0.66999999999999993</v>
      </c>
    </row>
    <row r="26" spans="1:69">
      <c r="A26" s="8" t="s">
        <v>68</v>
      </c>
      <c r="B26" s="15">
        <f>'[3]21'!B28</f>
        <v>320</v>
      </c>
      <c r="C26" s="16">
        <f>'[3]21'!C28</f>
        <v>0</v>
      </c>
      <c r="D26" s="16">
        <f>'[3]21'!D28</f>
        <v>0</v>
      </c>
      <c r="E26" s="16">
        <f>'[3]21'!E28</f>
        <v>0</v>
      </c>
      <c r="F26" s="16">
        <f>'[3]21'!F28</f>
        <v>1010</v>
      </c>
      <c r="G26" s="16">
        <f>'[3]21'!G28</f>
        <v>0</v>
      </c>
      <c r="H26" s="17">
        <f t="shared" si="27"/>
        <v>1330</v>
      </c>
      <c r="I26" s="15">
        <f>'[3]21'!J28</f>
        <v>320</v>
      </c>
      <c r="J26" s="16">
        <f>'[3]21'!K28</f>
        <v>0</v>
      </c>
      <c r="K26" s="16">
        <f>'[3]21'!L28</f>
        <v>0</v>
      </c>
      <c r="L26" s="16">
        <f>'[3]21'!M28</f>
        <v>0</v>
      </c>
      <c r="M26" s="16">
        <f>'[3]21'!N28</f>
        <v>150</v>
      </c>
      <c r="N26" s="16">
        <f>'[3]21'!O28</f>
        <v>0</v>
      </c>
      <c r="O26" s="17">
        <f t="shared" si="28"/>
        <v>470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150</v>
      </c>
      <c r="V26" s="16">
        <f t="shared" si="29"/>
        <v>0</v>
      </c>
      <c r="W26" s="17">
        <f t="shared" si="30"/>
        <v>470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1.86</v>
      </c>
      <c r="AC26" s="8">
        <f t="shared" si="9"/>
        <v>0</v>
      </c>
      <c r="AD26" s="8">
        <f t="shared" si="10"/>
        <v>33.86</v>
      </c>
      <c r="AE26" s="8">
        <f t="shared" si="11"/>
        <v>14.78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1.86</v>
      </c>
      <c r="AJ26" s="8">
        <f t="shared" si="16"/>
        <v>0</v>
      </c>
      <c r="AK26" s="8">
        <f t="shared" si="17"/>
        <v>16.64</v>
      </c>
      <c r="AL26" s="8">
        <f t="shared" si="31"/>
        <v>273.22000000000003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146.27999999999997</v>
      </c>
      <c r="AQ26" s="8">
        <f t="shared" si="31"/>
        <v>0</v>
      </c>
      <c r="AR26" s="8">
        <f t="shared" si="18"/>
        <v>419.5</v>
      </c>
      <c r="AT26" s="8">
        <v>30.72</v>
      </c>
      <c r="AU26" s="8">
        <v>15.97</v>
      </c>
      <c r="AW26" s="198">
        <v>32</v>
      </c>
      <c r="AX26" s="198">
        <v>0</v>
      </c>
      <c r="AY26" s="198">
        <v>0</v>
      </c>
      <c r="AZ26" s="198">
        <v>0</v>
      </c>
      <c r="BA26" s="198">
        <v>1.86</v>
      </c>
      <c r="BB26" s="198">
        <v>0</v>
      </c>
      <c r="BC26" s="8">
        <f t="shared" si="19"/>
        <v>33.86</v>
      </c>
      <c r="BD26" s="198">
        <v>14.78</v>
      </c>
      <c r="BE26" s="198">
        <v>0</v>
      </c>
      <c r="BF26" s="198">
        <v>0</v>
      </c>
      <c r="BG26" s="198">
        <v>0</v>
      </c>
      <c r="BH26" s="198">
        <v>1.86</v>
      </c>
      <c r="BI26" s="198">
        <v>0</v>
      </c>
      <c r="BJ26" s="8">
        <f t="shared" si="20"/>
        <v>16.64</v>
      </c>
      <c r="BL26" s="8">
        <f t="shared" si="21"/>
        <v>30.72</v>
      </c>
      <c r="BM26" s="8">
        <f t="shared" si="22"/>
        <v>15.97</v>
      </c>
      <c r="BN26" s="8">
        <f t="shared" si="23"/>
        <v>33.86</v>
      </c>
      <c r="BO26" s="8">
        <f t="shared" si="24"/>
        <v>16.64</v>
      </c>
      <c r="BP26" s="139">
        <f t="shared" si="25"/>
        <v>-3.1400000000000006</v>
      </c>
      <c r="BQ26" s="139">
        <f t="shared" si="26"/>
        <v>-0.66999999999999993</v>
      </c>
    </row>
    <row r="27" spans="1:69">
      <c r="A27" s="8" t="s">
        <v>69</v>
      </c>
      <c r="B27" s="15">
        <f>'[3]21'!B29</f>
        <v>320</v>
      </c>
      <c r="C27" s="16">
        <f>'[3]21'!C29</f>
        <v>0</v>
      </c>
      <c r="D27" s="16">
        <f>'[3]21'!D29</f>
        <v>0</v>
      </c>
      <c r="E27" s="16">
        <f>'[3]21'!E29</f>
        <v>0</v>
      </c>
      <c r="F27" s="16">
        <f>'[3]21'!F29</f>
        <v>1010</v>
      </c>
      <c r="G27" s="16">
        <f>'[3]21'!G29</f>
        <v>0</v>
      </c>
      <c r="H27" s="17">
        <f t="shared" si="27"/>
        <v>1330</v>
      </c>
      <c r="I27" s="15">
        <f>'[3]21'!J29</f>
        <v>320</v>
      </c>
      <c r="J27" s="16">
        <f>'[3]21'!K29</f>
        <v>0</v>
      </c>
      <c r="K27" s="16">
        <f>'[3]21'!L29</f>
        <v>0</v>
      </c>
      <c r="L27" s="16">
        <f>'[3]21'!M29</f>
        <v>0</v>
      </c>
      <c r="M27" s="16">
        <f>'[3]21'!N29</f>
        <v>170</v>
      </c>
      <c r="N27" s="16">
        <f>'[3]21'!O29</f>
        <v>0</v>
      </c>
      <c r="O27" s="17">
        <f t="shared" si="28"/>
        <v>490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170</v>
      </c>
      <c r="V27" s="16">
        <f t="shared" si="29"/>
        <v>0</v>
      </c>
      <c r="W27" s="17">
        <f t="shared" si="30"/>
        <v>490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4.78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4.78</v>
      </c>
      <c r="AL27" s="8">
        <f t="shared" si="31"/>
        <v>283.22000000000003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170</v>
      </c>
      <c r="AQ27" s="8">
        <f t="shared" si="31"/>
        <v>0</v>
      </c>
      <c r="AR27" s="8">
        <f t="shared" si="18"/>
        <v>453.22</v>
      </c>
      <c r="AT27" s="8">
        <v>30.72</v>
      </c>
      <c r="AU27" s="8">
        <v>4.59</v>
      </c>
      <c r="AW27" s="198">
        <v>32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 s="8">
        <f t="shared" si="19"/>
        <v>32</v>
      </c>
      <c r="BD27" s="198">
        <v>4.78</v>
      </c>
      <c r="BE27" s="198">
        <v>0</v>
      </c>
      <c r="BF27" s="198">
        <v>0</v>
      </c>
      <c r="BG27" s="198">
        <v>0</v>
      </c>
      <c r="BH27" s="198">
        <v>0</v>
      </c>
      <c r="BI27" s="198">
        <v>0</v>
      </c>
      <c r="BJ27" s="8">
        <f t="shared" si="20"/>
        <v>4.78</v>
      </c>
      <c r="BL27" s="8">
        <f t="shared" si="21"/>
        <v>30.72</v>
      </c>
      <c r="BM27" s="8">
        <f t="shared" si="22"/>
        <v>4.59</v>
      </c>
      <c r="BN27" s="8">
        <f t="shared" si="23"/>
        <v>32</v>
      </c>
      <c r="BO27" s="8">
        <f t="shared" si="24"/>
        <v>4.78</v>
      </c>
      <c r="BP27" s="139">
        <f t="shared" si="25"/>
        <v>-1.2800000000000011</v>
      </c>
      <c r="BQ27" s="139">
        <f t="shared" si="26"/>
        <v>-0.19000000000000039</v>
      </c>
    </row>
    <row r="28" spans="1:69">
      <c r="A28" s="8" t="s">
        <v>70</v>
      </c>
      <c r="B28" s="15">
        <f>'[3]21'!B30</f>
        <v>320</v>
      </c>
      <c r="C28" s="16">
        <f>'[3]21'!C30</f>
        <v>0</v>
      </c>
      <c r="D28" s="16">
        <f>'[3]21'!D30</f>
        <v>0</v>
      </c>
      <c r="E28" s="16">
        <f>'[3]21'!E30</f>
        <v>0</v>
      </c>
      <c r="F28" s="16">
        <f>'[3]21'!F30</f>
        <v>1010</v>
      </c>
      <c r="G28" s="16">
        <f>'[3]21'!G30</f>
        <v>0</v>
      </c>
      <c r="H28" s="17">
        <f t="shared" si="27"/>
        <v>1330</v>
      </c>
      <c r="I28" s="15">
        <f>'[3]21'!J30</f>
        <v>320</v>
      </c>
      <c r="J28" s="16">
        <f>'[3]21'!K30</f>
        <v>0</v>
      </c>
      <c r="K28" s="16">
        <f>'[3]21'!L30</f>
        <v>0</v>
      </c>
      <c r="L28" s="16">
        <f>'[3]21'!M30</f>
        <v>0</v>
      </c>
      <c r="M28" s="16">
        <f>'[3]21'!N30</f>
        <v>180</v>
      </c>
      <c r="N28" s="16">
        <f>'[3]21'!O30</f>
        <v>0</v>
      </c>
      <c r="O28" s="17">
        <f t="shared" si="28"/>
        <v>500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180</v>
      </c>
      <c r="V28" s="16">
        <f t="shared" si="29"/>
        <v>0</v>
      </c>
      <c r="W28" s="17">
        <f t="shared" si="30"/>
        <v>500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4.78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4.78</v>
      </c>
      <c r="AL28" s="8">
        <f t="shared" si="31"/>
        <v>283.22000000000003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180</v>
      </c>
      <c r="AQ28" s="8">
        <f t="shared" si="31"/>
        <v>0</v>
      </c>
      <c r="AR28" s="8">
        <f t="shared" si="18"/>
        <v>463.22</v>
      </c>
      <c r="AT28" s="8">
        <v>30.72</v>
      </c>
      <c r="AU28" s="8">
        <v>4.59</v>
      </c>
      <c r="AW28" s="198">
        <v>32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 s="8">
        <f t="shared" si="19"/>
        <v>32</v>
      </c>
      <c r="BD28" s="198">
        <v>4.78</v>
      </c>
      <c r="BE28" s="198">
        <v>0</v>
      </c>
      <c r="BF28" s="198">
        <v>0</v>
      </c>
      <c r="BG28" s="198">
        <v>0</v>
      </c>
      <c r="BH28" s="198">
        <v>0</v>
      </c>
      <c r="BI28" s="198">
        <v>0</v>
      </c>
      <c r="BJ28" s="8">
        <f t="shared" si="20"/>
        <v>4.78</v>
      </c>
      <c r="BL28" s="8">
        <f t="shared" si="21"/>
        <v>30.72</v>
      </c>
      <c r="BM28" s="8">
        <f t="shared" si="22"/>
        <v>4.59</v>
      </c>
      <c r="BN28" s="8">
        <f t="shared" si="23"/>
        <v>32</v>
      </c>
      <c r="BO28" s="8">
        <f t="shared" si="24"/>
        <v>4.78</v>
      </c>
      <c r="BP28" s="139">
        <f t="shared" si="25"/>
        <v>-1.2800000000000011</v>
      </c>
      <c r="BQ28" s="139">
        <f t="shared" si="26"/>
        <v>-0.19000000000000039</v>
      </c>
    </row>
    <row r="29" spans="1:69">
      <c r="A29" s="8" t="s">
        <v>71</v>
      </c>
      <c r="B29" s="15">
        <f>'[3]21'!B31</f>
        <v>320</v>
      </c>
      <c r="C29" s="16">
        <f>'[3]21'!C31</f>
        <v>0</v>
      </c>
      <c r="D29" s="16">
        <f>'[3]21'!D31</f>
        <v>0</v>
      </c>
      <c r="E29" s="16">
        <f>'[3]21'!E31</f>
        <v>0</v>
      </c>
      <c r="F29" s="16">
        <f>'[3]21'!F31</f>
        <v>1010</v>
      </c>
      <c r="G29" s="16">
        <f>'[3]21'!G31</f>
        <v>0</v>
      </c>
      <c r="H29" s="17">
        <f t="shared" si="27"/>
        <v>1330</v>
      </c>
      <c r="I29" s="15">
        <f>'[3]21'!J31</f>
        <v>320</v>
      </c>
      <c r="J29" s="16">
        <f>'[3]21'!K31</f>
        <v>0</v>
      </c>
      <c r="K29" s="16">
        <f>'[3]21'!L31</f>
        <v>0</v>
      </c>
      <c r="L29" s="16">
        <f>'[3]21'!M31</f>
        <v>0</v>
      </c>
      <c r="M29" s="16">
        <f>'[3]21'!N31</f>
        <v>216</v>
      </c>
      <c r="N29" s="16">
        <f>'[3]21'!O31</f>
        <v>0</v>
      </c>
      <c r="O29" s="17">
        <f t="shared" si="28"/>
        <v>536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216</v>
      </c>
      <c r="V29" s="16">
        <f t="shared" si="29"/>
        <v>0</v>
      </c>
      <c r="W29" s="17">
        <f t="shared" si="30"/>
        <v>536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4.78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4.78</v>
      </c>
      <c r="AL29" s="8">
        <f t="shared" si="31"/>
        <v>283.22000000000003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216</v>
      </c>
      <c r="AQ29" s="8">
        <f t="shared" si="31"/>
        <v>0</v>
      </c>
      <c r="AR29" s="8">
        <f t="shared" si="18"/>
        <v>499.22</v>
      </c>
      <c r="AT29" s="8">
        <v>30.72</v>
      </c>
      <c r="AU29" s="8">
        <v>4.59</v>
      </c>
      <c r="AW29" s="198">
        <v>32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 s="8">
        <f t="shared" si="19"/>
        <v>32</v>
      </c>
      <c r="BD29" s="198">
        <v>4.78</v>
      </c>
      <c r="BE29" s="198">
        <v>0</v>
      </c>
      <c r="BF29" s="198">
        <v>0</v>
      </c>
      <c r="BG29" s="198">
        <v>0</v>
      </c>
      <c r="BH29" s="198">
        <v>0</v>
      </c>
      <c r="BI29" s="198">
        <v>0</v>
      </c>
      <c r="BJ29" s="8">
        <f t="shared" si="20"/>
        <v>4.78</v>
      </c>
      <c r="BL29" s="8">
        <f t="shared" si="21"/>
        <v>30.72</v>
      </c>
      <c r="BM29" s="8">
        <f t="shared" si="22"/>
        <v>4.59</v>
      </c>
      <c r="BN29" s="8">
        <f t="shared" si="23"/>
        <v>32</v>
      </c>
      <c r="BO29" s="8">
        <f t="shared" si="24"/>
        <v>4.78</v>
      </c>
      <c r="BP29" s="139">
        <f t="shared" si="25"/>
        <v>-1.2800000000000011</v>
      </c>
      <c r="BQ29" s="139">
        <f t="shared" si="26"/>
        <v>-0.19000000000000039</v>
      </c>
    </row>
    <row r="30" spans="1:69">
      <c r="A30" s="8" t="s">
        <v>72</v>
      </c>
      <c r="B30" s="15">
        <f>'[3]21'!B32</f>
        <v>320</v>
      </c>
      <c r="C30" s="16">
        <f>'[3]21'!C32</f>
        <v>0</v>
      </c>
      <c r="D30" s="16">
        <f>'[3]21'!D32</f>
        <v>0</v>
      </c>
      <c r="E30" s="16">
        <f>'[3]21'!E32</f>
        <v>0</v>
      </c>
      <c r="F30" s="16">
        <f>'[3]21'!F32</f>
        <v>1010</v>
      </c>
      <c r="G30" s="16">
        <f>'[3]21'!G32</f>
        <v>0</v>
      </c>
      <c r="H30" s="17">
        <f t="shared" si="27"/>
        <v>1330</v>
      </c>
      <c r="I30" s="15">
        <f>'[3]21'!J32</f>
        <v>320</v>
      </c>
      <c r="J30" s="16">
        <f>'[3]21'!K32</f>
        <v>0</v>
      </c>
      <c r="K30" s="16">
        <f>'[3]21'!L32</f>
        <v>0</v>
      </c>
      <c r="L30" s="16">
        <f>'[3]21'!M32</f>
        <v>0</v>
      </c>
      <c r="M30" s="16">
        <f>'[3]21'!N32</f>
        <v>213</v>
      </c>
      <c r="N30" s="16">
        <f>'[3]21'!O32</f>
        <v>0</v>
      </c>
      <c r="O30" s="17">
        <f t="shared" si="28"/>
        <v>533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213</v>
      </c>
      <c r="V30" s="16">
        <f t="shared" si="29"/>
        <v>0</v>
      </c>
      <c r="W30" s="17">
        <f t="shared" si="30"/>
        <v>533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4.78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4.78</v>
      </c>
      <c r="AL30" s="8">
        <f t="shared" si="31"/>
        <v>283.22000000000003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213</v>
      </c>
      <c r="AQ30" s="8">
        <f t="shared" si="31"/>
        <v>0</v>
      </c>
      <c r="AR30" s="8">
        <f t="shared" si="18"/>
        <v>496.22</v>
      </c>
      <c r="AT30" s="8">
        <v>30.72</v>
      </c>
      <c r="AU30" s="8">
        <v>4.59</v>
      </c>
      <c r="AW30" s="198">
        <v>32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 s="8">
        <f t="shared" si="19"/>
        <v>32</v>
      </c>
      <c r="BD30" s="198">
        <v>4.78</v>
      </c>
      <c r="BE30" s="198">
        <v>0</v>
      </c>
      <c r="BF30" s="198">
        <v>0</v>
      </c>
      <c r="BG30" s="198">
        <v>0</v>
      </c>
      <c r="BH30" s="198">
        <v>0</v>
      </c>
      <c r="BI30" s="198">
        <v>0</v>
      </c>
      <c r="BJ30" s="8">
        <f t="shared" si="20"/>
        <v>4.78</v>
      </c>
      <c r="BL30" s="8">
        <f t="shared" si="21"/>
        <v>30.72</v>
      </c>
      <c r="BM30" s="8">
        <f t="shared" si="22"/>
        <v>4.59</v>
      </c>
      <c r="BN30" s="8">
        <f t="shared" si="23"/>
        <v>32</v>
      </c>
      <c r="BO30" s="8">
        <f t="shared" si="24"/>
        <v>4.78</v>
      </c>
      <c r="BP30" s="139">
        <f t="shared" si="25"/>
        <v>-1.2800000000000011</v>
      </c>
      <c r="BQ30" s="139">
        <f t="shared" si="26"/>
        <v>-0.19000000000000039</v>
      </c>
    </row>
    <row r="31" spans="1:69">
      <c r="A31" s="8" t="s">
        <v>73</v>
      </c>
      <c r="B31" s="15">
        <f>'[3]21'!B33</f>
        <v>320</v>
      </c>
      <c r="C31" s="16">
        <f>'[3]21'!C33</f>
        <v>0</v>
      </c>
      <c r="D31" s="16">
        <f>'[3]21'!D33</f>
        <v>0</v>
      </c>
      <c r="E31" s="16">
        <f>'[3]21'!E33</f>
        <v>0</v>
      </c>
      <c r="F31" s="16">
        <f>'[3]21'!F33</f>
        <v>1010</v>
      </c>
      <c r="G31" s="16">
        <f>'[3]21'!G33</f>
        <v>0</v>
      </c>
      <c r="H31" s="17">
        <f t="shared" si="27"/>
        <v>1330</v>
      </c>
      <c r="I31" s="15">
        <f>'[3]21'!J33</f>
        <v>320</v>
      </c>
      <c r="J31" s="16">
        <f>'[3]21'!K33</f>
        <v>0</v>
      </c>
      <c r="K31" s="16">
        <f>'[3]21'!L33</f>
        <v>0</v>
      </c>
      <c r="L31" s="16">
        <f>'[3]21'!M33</f>
        <v>0</v>
      </c>
      <c r="M31" s="16">
        <f>'[3]21'!N33</f>
        <v>175</v>
      </c>
      <c r="N31" s="16">
        <f>'[3]21'!O33</f>
        <v>0</v>
      </c>
      <c r="O31" s="17">
        <f t="shared" si="28"/>
        <v>495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175</v>
      </c>
      <c r="V31" s="16">
        <f t="shared" si="29"/>
        <v>0</v>
      </c>
      <c r="W31" s="17">
        <f t="shared" si="30"/>
        <v>495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0.78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0.78</v>
      </c>
      <c r="AL31" s="8">
        <f t="shared" si="31"/>
        <v>287.22000000000003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175</v>
      </c>
      <c r="AQ31" s="8">
        <f t="shared" si="31"/>
        <v>0</v>
      </c>
      <c r="AR31" s="8">
        <f t="shared" si="18"/>
        <v>462.22</v>
      </c>
      <c r="AT31" s="8">
        <v>30.72</v>
      </c>
      <c r="AU31" s="8">
        <v>0.75</v>
      </c>
      <c r="AW31" s="198">
        <v>32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 s="8">
        <f t="shared" si="19"/>
        <v>32</v>
      </c>
      <c r="BD31" s="198">
        <v>0.78</v>
      </c>
      <c r="BE31" s="198">
        <v>0</v>
      </c>
      <c r="BF31" s="198">
        <v>0</v>
      </c>
      <c r="BG31" s="198">
        <v>0</v>
      </c>
      <c r="BH31" s="198">
        <v>0</v>
      </c>
      <c r="BI31" s="198">
        <v>0</v>
      </c>
      <c r="BJ31" s="8">
        <f t="shared" si="20"/>
        <v>0.78</v>
      </c>
      <c r="BL31" s="8">
        <f t="shared" si="21"/>
        <v>30.72</v>
      </c>
      <c r="BM31" s="8">
        <f t="shared" si="22"/>
        <v>0.75</v>
      </c>
      <c r="BN31" s="8">
        <f t="shared" si="23"/>
        <v>32</v>
      </c>
      <c r="BO31" s="8">
        <f t="shared" si="24"/>
        <v>0.78</v>
      </c>
      <c r="BP31" s="139">
        <f t="shared" si="25"/>
        <v>-1.2800000000000011</v>
      </c>
      <c r="BQ31" s="139">
        <f t="shared" si="26"/>
        <v>-3.0000000000000027E-2</v>
      </c>
    </row>
    <row r="32" spans="1:69">
      <c r="A32" s="8" t="s">
        <v>74</v>
      </c>
      <c r="B32" s="15">
        <f>'[3]21'!B34</f>
        <v>320</v>
      </c>
      <c r="C32" s="16">
        <f>'[3]21'!C34</f>
        <v>0</v>
      </c>
      <c r="D32" s="16">
        <f>'[3]21'!D34</f>
        <v>0</v>
      </c>
      <c r="E32" s="16">
        <f>'[3]21'!E34</f>
        <v>0</v>
      </c>
      <c r="F32" s="16">
        <f>'[3]21'!F34</f>
        <v>1010</v>
      </c>
      <c r="G32" s="16">
        <f>'[3]21'!G34</f>
        <v>0</v>
      </c>
      <c r="H32" s="17">
        <f t="shared" si="27"/>
        <v>1330</v>
      </c>
      <c r="I32" s="15">
        <f>'[3]21'!J34</f>
        <v>320</v>
      </c>
      <c r="J32" s="16">
        <f>'[3]21'!K34</f>
        <v>0</v>
      </c>
      <c r="K32" s="16">
        <f>'[3]21'!L34</f>
        <v>0</v>
      </c>
      <c r="L32" s="16">
        <f>'[3]21'!M34</f>
        <v>0</v>
      </c>
      <c r="M32" s="16">
        <f>'[3]21'!N34</f>
        <v>252</v>
      </c>
      <c r="N32" s="16">
        <f>'[3]21'!O34</f>
        <v>0</v>
      </c>
      <c r="O32" s="17">
        <f t="shared" si="28"/>
        <v>572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252</v>
      </c>
      <c r="V32" s="16">
        <f t="shared" si="29"/>
        <v>0</v>
      </c>
      <c r="W32" s="17">
        <f t="shared" si="30"/>
        <v>572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0.78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0.78</v>
      </c>
      <c r="AL32" s="8">
        <f t="shared" si="31"/>
        <v>287.22000000000003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252</v>
      </c>
      <c r="AQ32" s="8">
        <f t="shared" si="31"/>
        <v>0</v>
      </c>
      <c r="AR32" s="8">
        <f t="shared" si="18"/>
        <v>539.22</v>
      </c>
      <c r="AT32" s="8">
        <v>30.72</v>
      </c>
      <c r="AU32" s="8">
        <v>0.75</v>
      </c>
      <c r="AW32" s="198">
        <v>32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 s="8">
        <f t="shared" si="19"/>
        <v>32</v>
      </c>
      <c r="BD32" s="198">
        <v>0.78</v>
      </c>
      <c r="BE32" s="198">
        <v>0</v>
      </c>
      <c r="BF32" s="198">
        <v>0</v>
      </c>
      <c r="BG32" s="198">
        <v>0</v>
      </c>
      <c r="BH32" s="198">
        <v>0</v>
      </c>
      <c r="BI32" s="198">
        <v>0</v>
      </c>
      <c r="BJ32" s="8">
        <f t="shared" si="20"/>
        <v>0.78</v>
      </c>
      <c r="BL32" s="8">
        <f t="shared" si="21"/>
        <v>30.72</v>
      </c>
      <c r="BM32" s="8">
        <f t="shared" si="22"/>
        <v>0.75</v>
      </c>
      <c r="BN32" s="8">
        <f t="shared" si="23"/>
        <v>32</v>
      </c>
      <c r="BO32" s="8">
        <f t="shared" si="24"/>
        <v>0.78</v>
      </c>
      <c r="BP32" s="139">
        <f t="shared" si="25"/>
        <v>-1.2800000000000011</v>
      </c>
      <c r="BQ32" s="139">
        <f t="shared" si="26"/>
        <v>-3.0000000000000027E-2</v>
      </c>
    </row>
    <row r="33" spans="1:69">
      <c r="A33" s="8" t="s">
        <v>75</v>
      </c>
      <c r="B33" s="15">
        <f>'[3]21'!B35</f>
        <v>320</v>
      </c>
      <c r="C33" s="16">
        <f>'[3]21'!C35</f>
        <v>0</v>
      </c>
      <c r="D33" s="16">
        <f>'[3]21'!D35</f>
        <v>0</v>
      </c>
      <c r="E33" s="16">
        <f>'[3]21'!E35</f>
        <v>0</v>
      </c>
      <c r="F33" s="16">
        <f>'[3]21'!F35</f>
        <v>1010</v>
      </c>
      <c r="G33" s="16">
        <f>'[3]21'!G35</f>
        <v>0</v>
      </c>
      <c r="H33" s="17">
        <f t="shared" si="27"/>
        <v>1330</v>
      </c>
      <c r="I33" s="15">
        <f>'[3]21'!J35</f>
        <v>320</v>
      </c>
      <c r="J33" s="16">
        <f>'[3]21'!K35</f>
        <v>0</v>
      </c>
      <c r="K33" s="16">
        <f>'[3]21'!L35</f>
        <v>0</v>
      </c>
      <c r="L33" s="16">
        <f>'[3]21'!M35</f>
        <v>0</v>
      </c>
      <c r="M33" s="16">
        <f>'[3]21'!N35</f>
        <v>271</v>
      </c>
      <c r="N33" s="16">
        <f>'[3]21'!O35</f>
        <v>0</v>
      </c>
      <c r="O33" s="17">
        <f t="shared" si="28"/>
        <v>591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271</v>
      </c>
      <c r="V33" s="16">
        <f t="shared" si="29"/>
        <v>0</v>
      </c>
      <c r="W33" s="17">
        <f t="shared" si="30"/>
        <v>591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271</v>
      </c>
      <c r="AQ33" s="8">
        <f t="shared" si="31"/>
        <v>0</v>
      </c>
      <c r="AR33" s="8">
        <f t="shared" si="18"/>
        <v>527</v>
      </c>
      <c r="AT33" s="8">
        <v>30.72</v>
      </c>
      <c r="AU33" s="8">
        <v>30.72</v>
      </c>
      <c r="AW33" s="198">
        <v>32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 s="8">
        <f t="shared" si="19"/>
        <v>32</v>
      </c>
      <c r="BD33" s="198">
        <v>32</v>
      </c>
      <c r="BE33" s="198">
        <v>0</v>
      </c>
      <c r="BF33" s="198">
        <v>0</v>
      </c>
      <c r="BG33" s="198">
        <v>0</v>
      </c>
      <c r="BH33" s="198">
        <v>0</v>
      </c>
      <c r="BI33" s="198">
        <v>0</v>
      </c>
      <c r="BJ33" s="8">
        <f t="shared" si="20"/>
        <v>32</v>
      </c>
      <c r="BL33" s="8">
        <f t="shared" si="21"/>
        <v>30.72</v>
      </c>
      <c r="BM33" s="8">
        <f t="shared" si="22"/>
        <v>30.72</v>
      </c>
      <c r="BN33" s="8">
        <f t="shared" si="23"/>
        <v>32</v>
      </c>
      <c r="BO33" s="8">
        <f t="shared" si="24"/>
        <v>32</v>
      </c>
      <c r="BP33" s="139">
        <f t="shared" si="25"/>
        <v>-1.2800000000000011</v>
      </c>
      <c r="BQ33" s="139">
        <f t="shared" si="26"/>
        <v>-1.2800000000000011</v>
      </c>
    </row>
    <row r="34" spans="1:69">
      <c r="A34" s="8" t="s">
        <v>76</v>
      </c>
      <c r="B34" s="15">
        <f>'[3]21'!B36</f>
        <v>320</v>
      </c>
      <c r="C34" s="16">
        <f>'[3]21'!C36</f>
        <v>0</v>
      </c>
      <c r="D34" s="16">
        <f>'[3]21'!D36</f>
        <v>0</v>
      </c>
      <c r="E34" s="16">
        <f>'[3]21'!E36</f>
        <v>0</v>
      </c>
      <c r="F34" s="16">
        <f>'[3]21'!F36</f>
        <v>1010</v>
      </c>
      <c r="G34" s="16">
        <f>'[3]21'!G36</f>
        <v>0</v>
      </c>
      <c r="H34" s="17">
        <f t="shared" si="27"/>
        <v>1330</v>
      </c>
      <c r="I34" s="15">
        <f>'[3]21'!J36</f>
        <v>320</v>
      </c>
      <c r="J34" s="16">
        <f>'[3]21'!K36</f>
        <v>0</v>
      </c>
      <c r="K34" s="16">
        <f>'[3]21'!L36</f>
        <v>0</v>
      </c>
      <c r="L34" s="16">
        <f>'[3]21'!M36</f>
        <v>0</v>
      </c>
      <c r="M34" s="16">
        <f>'[3]21'!N36</f>
        <v>295</v>
      </c>
      <c r="N34" s="16">
        <f>'[3]21'!O36</f>
        <v>0</v>
      </c>
      <c r="O34" s="17">
        <f t="shared" si="28"/>
        <v>615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295</v>
      </c>
      <c r="V34" s="16">
        <f t="shared" si="29"/>
        <v>0</v>
      </c>
      <c r="W34" s="17">
        <f t="shared" si="30"/>
        <v>615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295</v>
      </c>
      <c r="AQ34" s="8">
        <f t="shared" si="31"/>
        <v>0</v>
      </c>
      <c r="AR34" s="8">
        <f t="shared" si="18"/>
        <v>551</v>
      </c>
      <c r="AT34" s="8">
        <v>30.72</v>
      </c>
      <c r="AU34" s="8">
        <v>30.72</v>
      </c>
      <c r="AW34" s="198">
        <v>32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 s="8">
        <f t="shared" si="19"/>
        <v>32</v>
      </c>
      <c r="BD34" s="198">
        <v>32</v>
      </c>
      <c r="BE34" s="198">
        <v>0</v>
      </c>
      <c r="BF34" s="198">
        <v>0</v>
      </c>
      <c r="BG34" s="198">
        <v>0</v>
      </c>
      <c r="BH34" s="198">
        <v>0</v>
      </c>
      <c r="BI34" s="198">
        <v>0</v>
      </c>
      <c r="BJ34" s="8">
        <f t="shared" si="20"/>
        <v>32</v>
      </c>
      <c r="BL34" s="8">
        <f t="shared" si="21"/>
        <v>30.72</v>
      </c>
      <c r="BM34" s="8">
        <f t="shared" si="22"/>
        <v>30.72</v>
      </c>
      <c r="BN34" s="8">
        <f t="shared" si="23"/>
        <v>32</v>
      </c>
      <c r="BO34" s="8">
        <f t="shared" si="24"/>
        <v>32</v>
      </c>
      <c r="BP34" s="139">
        <f t="shared" si="25"/>
        <v>-1.2800000000000011</v>
      </c>
      <c r="BQ34" s="139">
        <f t="shared" si="26"/>
        <v>-1.2800000000000011</v>
      </c>
    </row>
    <row r="35" spans="1:69">
      <c r="A35" s="8" t="s">
        <v>77</v>
      </c>
      <c r="B35" s="15">
        <f>'[3]21'!B37</f>
        <v>320</v>
      </c>
      <c r="C35" s="16">
        <f>'[3]21'!C37</f>
        <v>0</v>
      </c>
      <c r="D35" s="16">
        <f>'[3]21'!D37</f>
        <v>0</v>
      </c>
      <c r="E35" s="16">
        <f>'[3]21'!E37</f>
        <v>0</v>
      </c>
      <c r="F35" s="16">
        <f>'[3]21'!F37</f>
        <v>1010</v>
      </c>
      <c r="G35" s="16">
        <f>'[3]21'!G37</f>
        <v>0</v>
      </c>
      <c r="H35" s="17">
        <f t="shared" si="27"/>
        <v>1330</v>
      </c>
      <c r="I35" s="15">
        <f>'[3]21'!J37</f>
        <v>320</v>
      </c>
      <c r="J35" s="16">
        <f>'[3]21'!K37</f>
        <v>0</v>
      </c>
      <c r="K35" s="16">
        <f>'[3]21'!L37</f>
        <v>0</v>
      </c>
      <c r="L35" s="16">
        <f>'[3]21'!M37</f>
        <v>0</v>
      </c>
      <c r="M35" s="16">
        <f>'[3]21'!N37</f>
        <v>270</v>
      </c>
      <c r="N35" s="16">
        <f>'[3]21'!O37</f>
        <v>0</v>
      </c>
      <c r="O35" s="17">
        <f t="shared" si="28"/>
        <v>590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270</v>
      </c>
      <c r="V35" s="16">
        <f t="shared" si="29"/>
        <v>0</v>
      </c>
      <c r="W35" s="17">
        <f t="shared" si="30"/>
        <v>590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256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270</v>
      </c>
      <c r="AQ35" s="8">
        <f t="shared" si="31"/>
        <v>0</v>
      </c>
      <c r="AR35" s="8">
        <f t="shared" si="18"/>
        <v>526</v>
      </c>
      <c r="AT35" s="8">
        <v>30.72</v>
      </c>
      <c r="AU35" s="8">
        <v>30.72</v>
      </c>
      <c r="AW35" s="198">
        <v>32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 s="8">
        <f t="shared" si="19"/>
        <v>32</v>
      </c>
      <c r="BD35" s="198">
        <v>32</v>
      </c>
      <c r="BE35" s="198">
        <v>0</v>
      </c>
      <c r="BF35" s="198">
        <v>0</v>
      </c>
      <c r="BG35" s="198">
        <v>0</v>
      </c>
      <c r="BH35" s="198">
        <v>0</v>
      </c>
      <c r="BI35" s="198">
        <v>0</v>
      </c>
      <c r="BJ35" s="8">
        <f t="shared" si="20"/>
        <v>32</v>
      </c>
      <c r="BL35" s="8">
        <f t="shared" si="21"/>
        <v>30.72</v>
      </c>
      <c r="BM35" s="8">
        <f t="shared" si="22"/>
        <v>30.72</v>
      </c>
      <c r="BN35" s="8">
        <f t="shared" si="23"/>
        <v>32</v>
      </c>
      <c r="BO35" s="8">
        <f t="shared" si="24"/>
        <v>32</v>
      </c>
      <c r="BP35" s="139">
        <f t="shared" si="25"/>
        <v>-1.2800000000000011</v>
      </c>
      <c r="BQ35" s="139">
        <f t="shared" si="26"/>
        <v>-1.2800000000000011</v>
      </c>
    </row>
    <row r="36" spans="1:69">
      <c r="A36" s="8" t="s">
        <v>78</v>
      </c>
      <c r="B36" s="15">
        <f>'[3]21'!B38</f>
        <v>320</v>
      </c>
      <c r="C36" s="16">
        <f>'[3]21'!C38</f>
        <v>0</v>
      </c>
      <c r="D36" s="16">
        <f>'[3]21'!D38</f>
        <v>0</v>
      </c>
      <c r="E36" s="16">
        <f>'[3]21'!E38</f>
        <v>0</v>
      </c>
      <c r="F36" s="16">
        <f>'[3]21'!F38</f>
        <v>1010</v>
      </c>
      <c r="G36" s="16">
        <f>'[3]21'!G38</f>
        <v>0</v>
      </c>
      <c r="H36" s="17">
        <f t="shared" si="27"/>
        <v>1330</v>
      </c>
      <c r="I36" s="15">
        <f>'[3]21'!J38</f>
        <v>320</v>
      </c>
      <c r="J36" s="16">
        <f>'[3]21'!K38</f>
        <v>0</v>
      </c>
      <c r="K36" s="16">
        <f>'[3]21'!L38</f>
        <v>0</v>
      </c>
      <c r="L36" s="16">
        <f>'[3]21'!M38</f>
        <v>0</v>
      </c>
      <c r="M36" s="16">
        <f>'[3]21'!N38</f>
        <v>320</v>
      </c>
      <c r="N36" s="16">
        <f>'[3]21'!O38</f>
        <v>0</v>
      </c>
      <c r="O36" s="17">
        <f t="shared" si="28"/>
        <v>640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320</v>
      </c>
      <c r="V36" s="16">
        <f t="shared" si="29"/>
        <v>0</v>
      </c>
      <c r="W36" s="17">
        <f t="shared" si="30"/>
        <v>640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256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320</v>
      </c>
      <c r="AQ36" s="8">
        <f t="shared" si="31"/>
        <v>0</v>
      </c>
      <c r="AR36" s="8">
        <f t="shared" si="18"/>
        <v>576</v>
      </c>
      <c r="AT36" s="8">
        <v>30.72</v>
      </c>
      <c r="AU36" s="8">
        <v>30.72</v>
      </c>
      <c r="AW36" s="198">
        <v>32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 s="8">
        <f t="shared" si="19"/>
        <v>32</v>
      </c>
      <c r="BD36" s="198">
        <v>32</v>
      </c>
      <c r="BE36" s="198">
        <v>0</v>
      </c>
      <c r="BF36" s="198">
        <v>0</v>
      </c>
      <c r="BG36" s="198">
        <v>0</v>
      </c>
      <c r="BH36" s="198">
        <v>0</v>
      </c>
      <c r="BI36" s="198">
        <v>0</v>
      </c>
      <c r="BJ36" s="8">
        <f t="shared" si="20"/>
        <v>32</v>
      </c>
      <c r="BL36" s="8">
        <f t="shared" si="21"/>
        <v>30.72</v>
      </c>
      <c r="BM36" s="8">
        <f t="shared" si="22"/>
        <v>30.72</v>
      </c>
      <c r="BN36" s="8">
        <f t="shared" si="23"/>
        <v>32</v>
      </c>
      <c r="BO36" s="8">
        <f t="shared" si="24"/>
        <v>32</v>
      </c>
      <c r="BP36" s="139">
        <f t="shared" si="25"/>
        <v>-1.2800000000000011</v>
      </c>
      <c r="BQ36" s="139">
        <f t="shared" si="26"/>
        <v>-1.2800000000000011</v>
      </c>
    </row>
    <row r="37" spans="1:69">
      <c r="A37" s="8" t="s">
        <v>79</v>
      </c>
      <c r="B37" s="15">
        <f>'[3]21'!B39</f>
        <v>320</v>
      </c>
      <c r="C37" s="16">
        <f>'[3]21'!C39</f>
        <v>0</v>
      </c>
      <c r="D37" s="16">
        <f>'[3]21'!D39</f>
        <v>0</v>
      </c>
      <c r="E37" s="16">
        <f>'[3]21'!E39</f>
        <v>0</v>
      </c>
      <c r="F37" s="16">
        <f>'[3]21'!F39</f>
        <v>1010</v>
      </c>
      <c r="G37" s="16">
        <f>'[3]21'!G39</f>
        <v>0</v>
      </c>
      <c r="H37" s="17">
        <f t="shared" si="27"/>
        <v>1330</v>
      </c>
      <c r="I37" s="15">
        <f>'[3]21'!J39</f>
        <v>320</v>
      </c>
      <c r="J37" s="16">
        <f>'[3]21'!K39</f>
        <v>0</v>
      </c>
      <c r="K37" s="16">
        <f>'[3]21'!L39</f>
        <v>0</v>
      </c>
      <c r="L37" s="16">
        <f>'[3]21'!M39</f>
        <v>0</v>
      </c>
      <c r="M37" s="16">
        <f>'[3]21'!N39</f>
        <v>320</v>
      </c>
      <c r="N37" s="16">
        <f>'[3]21'!O39</f>
        <v>0</v>
      </c>
      <c r="O37" s="17">
        <f t="shared" si="28"/>
        <v>640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320</v>
      </c>
      <c r="V37" s="16">
        <f t="shared" si="29"/>
        <v>0</v>
      </c>
      <c r="W37" s="17">
        <f t="shared" si="30"/>
        <v>640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256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320</v>
      </c>
      <c r="AQ37" s="8">
        <f t="shared" si="31"/>
        <v>0</v>
      </c>
      <c r="AR37" s="8">
        <f t="shared" si="18"/>
        <v>576</v>
      </c>
      <c r="AT37" s="8">
        <v>30.72</v>
      </c>
      <c r="AU37" s="8">
        <v>30.72</v>
      </c>
      <c r="AW37" s="198">
        <v>32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 s="8">
        <f t="shared" si="19"/>
        <v>32</v>
      </c>
      <c r="BD37" s="198">
        <v>32</v>
      </c>
      <c r="BE37" s="198">
        <v>0</v>
      </c>
      <c r="BF37" s="198">
        <v>0</v>
      </c>
      <c r="BG37" s="198">
        <v>0</v>
      </c>
      <c r="BH37" s="198">
        <v>0</v>
      </c>
      <c r="BI37" s="198">
        <v>0</v>
      </c>
      <c r="BJ37" s="8">
        <f t="shared" si="20"/>
        <v>32</v>
      </c>
      <c r="BL37" s="8">
        <f t="shared" si="21"/>
        <v>30.72</v>
      </c>
      <c r="BM37" s="8">
        <f t="shared" si="22"/>
        <v>30.72</v>
      </c>
      <c r="BN37" s="8">
        <f t="shared" si="23"/>
        <v>32</v>
      </c>
      <c r="BO37" s="8">
        <f t="shared" si="24"/>
        <v>32</v>
      </c>
      <c r="BP37" s="139">
        <f t="shared" si="25"/>
        <v>-1.2800000000000011</v>
      </c>
      <c r="BQ37" s="139">
        <f t="shared" si="26"/>
        <v>-1.2800000000000011</v>
      </c>
    </row>
    <row r="38" spans="1:69">
      <c r="A38" s="8" t="s">
        <v>80</v>
      </c>
      <c r="B38" s="15">
        <f>'[3]21'!B40</f>
        <v>320</v>
      </c>
      <c r="C38" s="16">
        <f>'[3]21'!C40</f>
        <v>0</v>
      </c>
      <c r="D38" s="16">
        <f>'[3]21'!D40</f>
        <v>0</v>
      </c>
      <c r="E38" s="16">
        <f>'[3]21'!E40</f>
        <v>0</v>
      </c>
      <c r="F38" s="16">
        <f>'[3]21'!F40</f>
        <v>1010</v>
      </c>
      <c r="G38" s="16">
        <f>'[3]21'!G40</f>
        <v>0</v>
      </c>
      <c r="H38" s="17">
        <f t="shared" si="27"/>
        <v>1330</v>
      </c>
      <c r="I38" s="15">
        <f>'[3]21'!J40</f>
        <v>320</v>
      </c>
      <c r="J38" s="16">
        <f>'[3]21'!K40</f>
        <v>0</v>
      </c>
      <c r="K38" s="16">
        <f>'[3]21'!L40</f>
        <v>0</v>
      </c>
      <c r="L38" s="16">
        <f>'[3]21'!M40</f>
        <v>0</v>
      </c>
      <c r="M38" s="16">
        <f>'[3]21'!N40</f>
        <v>320</v>
      </c>
      <c r="N38" s="16">
        <f>'[3]21'!O40</f>
        <v>0</v>
      </c>
      <c r="O38" s="17">
        <f t="shared" si="28"/>
        <v>640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320</v>
      </c>
      <c r="V38" s="16">
        <f t="shared" si="29"/>
        <v>0</v>
      </c>
      <c r="W38" s="17">
        <f t="shared" si="30"/>
        <v>640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256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320</v>
      </c>
      <c r="AQ38" s="8">
        <f t="shared" si="31"/>
        <v>0</v>
      </c>
      <c r="AR38" s="8">
        <f t="shared" si="18"/>
        <v>576</v>
      </c>
      <c r="AT38" s="8">
        <v>30.72</v>
      </c>
      <c r="AU38" s="8">
        <v>30.72</v>
      </c>
      <c r="AW38" s="198">
        <v>32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 s="8">
        <f t="shared" si="19"/>
        <v>32</v>
      </c>
      <c r="BD38" s="198">
        <v>32</v>
      </c>
      <c r="BE38" s="198">
        <v>0</v>
      </c>
      <c r="BF38" s="198">
        <v>0</v>
      </c>
      <c r="BG38" s="198">
        <v>0</v>
      </c>
      <c r="BH38" s="198">
        <v>0</v>
      </c>
      <c r="BI38" s="198">
        <v>0</v>
      </c>
      <c r="BJ38" s="8">
        <f t="shared" si="20"/>
        <v>32</v>
      </c>
      <c r="BL38" s="8">
        <f t="shared" si="21"/>
        <v>30.72</v>
      </c>
      <c r="BM38" s="8">
        <f t="shared" si="22"/>
        <v>30.72</v>
      </c>
      <c r="BN38" s="8">
        <f t="shared" si="23"/>
        <v>32</v>
      </c>
      <c r="BO38" s="8">
        <f t="shared" si="24"/>
        <v>32</v>
      </c>
      <c r="BP38" s="139">
        <f t="shared" si="25"/>
        <v>-1.2800000000000011</v>
      </c>
      <c r="BQ38" s="139">
        <f t="shared" si="26"/>
        <v>-1.2800000000000011</v>
      </c>
    </row>
    <row r="39" spans="1:69">
      <c r="A39" s="8" t="s">
        <v>81</v>
      </c>
      <c r="B39" s="15">
        <f>'[3]21'!B41</f>
        <v>320</v>
      </c>
      <c r="C39" s="16">
        <f>'[3]21'!C41</f>
        <v>0</v>
      </c>
      <c r="D39" s="16">
        <f>'[3]21'!D41</f>
        <v>0</v>
      </c>
      <c r="E39" s="16">
        <f>'[3]21'!E41</f>
        <v>0</v>
      </c>
      <c r="F39" s="16">
        <f>'[3]21'!F41</f>
        <v>1010</v>
      </c>
      <c r="G39" s="16">
        <f>'[3]21'!G41</f>
        <v>0</v>
      </c>
      <c r="H39" s="17">
        <f t="shared" si="27"/>
        <v>1330</v>
      </c>
      <c r="I39" s="15">
        <f>'[3]21'!J41</f>
        <v>320</v>
      </c>
      <c r="J39" s="16">
        <f>'[3]21'!K41</f>
        <v>0</v>
      </c>
      <c r="K39" s="16">
        <f>'[3]21'!L41</f>
        <v>0</v>
      </c>
      <c r="L39" s="16">
        <f>'[3]21'!M41</f>
        <v>0</v>
      </c>
      <c r="M39" s="16">
        <f>'[3]21'!N41</f>
        <v>320</v>
      </c>
      <c r="N39" s="16">
        <f>'[3]21'!O41</f>
        <v>0</v>
      </c>
      <c r="O39" s="17">
        <f t="shared" si="28"/>
        <v>640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320</v>
      </c>
      <c r="V39" s="16">
        <f t="shared" si="29"/>
        <v>0</v>
      </c>
      <c r="W39" s="17">
        <f t="shared" si="30"/>
        <v>640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256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320</v>
      </c>
      <c r="AQ39" s="8">
        <f t="shared" si="31"/>
        <v>0</v>
      </c>
      <c r="AR39" s="8">
        <f t="shared" si="18"/>
        <v>576</v>
      </c>
      <c r="AT39" s="8">
        <v>30.72</v>
      </c>
      <c r="AU39" s="8">
        <v>30.72</v>
      </c>
      <c r="AW39" s="198">
        <v>32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 s="8">
        <f t="shared" si="19"/>
        <v>32</v>
      </c>
      <c r="BD39" s="198">
        <v>32</v>
      </c>
      <c r="BE39" s="198">
        <v>0</v>
      </c>
      <c r="BF39" s="198">
        <v>0</v>
      </c>
      <c r="BG39" s="198">
        <v>0</v>
      </c>
      <c r="BH39" s="198">
        <v>0</v>
      </c>
      <c r="BI39" s="198">
        <v>0</v>
      </c>
      <c r="BJ39" s="8">
        <f t="shared" si="20"/>
        <v>32</v>
      </c>
      <c r="BL39" s="8">
        <f t="shared" si="21"/>
        <v>30.72</v>
      </c>
      <c r="BM39" s="8">
        <f t="shared" si="22"/>
        <v>30.72</v>
      </c>
      <c r="BN39" s="8">
        <f t="shared" si="23"/>
        <v>32</v>
      </c>
      <c r="BO39" s="8">
        <f t="shared" si="24"/>
        <v>32</v>
      </c>
      <c r="BP39" s="139">
        <f t="shared" si="25"/>
        <v>-1.2800000000000011</v>
      </c>
      <c r="BQ39" s="139">
        <f t="shared" si="26"/>
        <v>-1.2800000000000011</v>
      </c>
    </row>
    <row r="40" spans="1:69">
      <c r="A40" s="8" t="s">
        <v>82</v>
      </c>
      <c r="B40" s="15">
        <f>'[3]21'!B42</f>
        <v>320</v>
      </c>
      <c r="C40" s="16">
        <f>'[3]21'!C42</f>
        <v>0</v>
      </c>
      <c r="D40" s="16">
        <f>'[3]21'!D42</f>
        <v>0</v>
      </c>
      <c r="E40" s="16">
        <f>'[3]21'!E42</f>
        <v>0</v>
      </c>
      <c r="F40" s="16">
        <f>'[3]21'!F42</f>
        <v>1010</v>
      </c>
      <c r="G40" s="16">
        <f>'[3]21'!G42</f>
        <v>0</v>
      </c>
      <c r="H40" s="17">
        <f t="shared" si="27"/>
        <v>1330</v>
      </c>
      <c r="I40" s="15">
        <f>'[3]21'!J42</f>
        <v>320</v>
      </c>
      <c r="J40" s="16">
        <f>'[3]21'!K42</f>
        <v>0</v>
      </c>
      <c r="K40" s="16">
        <f>'[3]21'!L42</f>
        <v>0</v>
      </c>
      <c r="L40" s="16">
        <f>'[3]21'!M42</f>
        <v>0</v>
      </c>
      <c r="M40" s="16">
        <f>'[3]21'!N42</f>
        <v>320</v>
      </c>
      <c r="N40" s="16">
        <f>'[3]21'!O42</f>
        <v>0</v>
      </c>
      <c r="O40" s="17">
        <f t="shared" si="28"/>
        <v>640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320</v>
      </c>
      <c r="V40" s="16">
        <f t="shared" si="29"/>
        <v>0</v>
      </c>
      <c r="W40" s="17">
        <f t="shared" si="30"/>
        <v>640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256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320</v>
      </c>
      <c r="AQ40" s="8">
        <f t="shared" si="31"/>
        <v>0</v>
      </c>
      <c r="AR40" s="8">
        <f t="shared" si="18"/>
        <v>576</v>
      </c>
      <c r="AT40" s="8">
        <v>30.72</v>
      </c>
      <c r="AU40" s="8">
        <v>30.72</v>
      </c>
      <c r="AW40" s="198">
        <v>32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 s="8">
        <f t="shared" si="19"/>
        <v>32</v>
      </c>
      <c r="BD40" s="198">
        <v>32</v>
      </c>
      <c r="BE40" s="198">
        <v>0</v>
      </c>
      <c r="BF40" s="198">
        <v>0</v>
      </c>
      <c r="BG40" s="198">
        <v>0</v>
      </c>
      <c r="BH40" s="198">
        <v>0</v>
      </c>
      <c r="BI40" s="198">
        <v>0</v>
      </c>
      <c r="BJ40" s="8">
        <f t="shared" si="20"/>
        <v>32</v>
      </c>
      <c r="BL40" s="8">
        <f t="shared" si="21"/>
        <v>30.72</v>
      </c>
      <c r="BM40" s="8">
        <f t="shared" si="22"/>
        <v>30.72</v>
      </c>
      <c r="BN40" s="8">
        <f t="shared" si="23"/>
        <v>32</v>
      </c>
      <c r="BO40" s="8">
        <f t="shared" si="24"/>
        <v>32</v>
      </c>
      <c r="BP40" s="139">
        <f t="shared" si="25"/>
        <v>-1.2800000000000011</v>
      </c>
      <c r="BQ40" s="139">
        <f t="shared" si="26"/>
        <v>-1.2800000000000011</v>
      </c>
    </row>
    <row r="41" spans="1:69">
      <c r="A41" s="8" t="s">
        <v>83</v>
      </c>
      <c r="B41" s="15">
        <f>'[3]21'!B43</f>
        <v>320</v>
      </c>
      <c r="C41" s="16">
        <f>'[3]21'!C43</f>
        <v>0</v>
      </c>
      <c r="D41" s="16">
        <f>'[3]21'!D43</f>
        <v>0</v>
      </c>
      <c r="E41" s="16">
        <f>'[3]21'!E43</f>
        <v>0</v>
      </c>
      <c r="F41" s="16">
        <f>'[3]21'!F43</f>
        <v>1010</v>
      </c>
      <c r="G41" s="16">
        <f>'[3]21'!G43</f>
        <v>0</v>
      </c>
      <c r="H41" s="17">
        <f t="shared" si="27"/>
        <v>1330</v>
      </c>
      <c r="I41" s="15">
        <f>'[3]21'!J43</f>
        <v>320</v>
      </c>
      <c r="J41" s="16">
        <f>'[3]21'!K43</f>
        <v>0</v>
      </c>
      <c r="K41" s="16">
        <f>'[3]21'!L43</f>
        <v>0</v>
      </c>
      <c r="L41" s="16">
        <f>'[3]21'!M43</f>
        <v>0</v>
      </c>
      <c r="M41" s="16">
        <f>'[3]21'!N43</f>
        <v>320</v>
      </c>
      <c r="N41" s="16">
        <f>'[3]21'!O43</f>
        <v>0</v>
      </c>
      <c r="O41" s="17">
        <f t="shared" si="28"/>
        <v>640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320</v>
      </c>
      <c r="V41" s="16">
        <f t="shared" si="29"/>
        <v>0</v>
      </c>
      <c r="W41" s="17">
        <f t="shared" si="30"/>
        <v>640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256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320</v>
      </c>
      <c r="AQ41" s="8">
        <f t="shared" si="31"/>
        <v>0</v>
      </c>
      <c r="AR41" s="8">
        <f t="shared" si="18"/>
        <v>576</v>
      </c>
      <c r="AT41" s="8">
        <v>30.72</v>
      </c>
      <c r="AU41" s="8">
        <v>30.72</v>
      </c>
      <c r="AW41" s="198">
        <v>32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 s="8">
        <f t="shared" si="19"/>
        <v>32</v>
      </c>
      <c r="BD41" s="198">
        <v>32</v>
      </c>
      <c r="BE41" s="198">
        <v>0</v>
      </c>
      <c r="BF41" s="198">
        <v>0</v>
      </c>
      <c r="BG41" s="198">
        <v>0</v>
      </c>
      <c r="BH41" s="198">
        <v>0</v>
      </c>
      <c r="BI41" s="198">
        <v>0</v>
      </c>
      <c r="BJ41" s="8">
        <f t="shared" si="20"/>
        <v>32</v>
      </c>
      <c r="BL41" s="8">
        <f t="shared" si="21"/>
        <v>30.72</v>
      </c>
      <c r="BM41" s="8">
        <f t="shared" si="22"/>
        <v>30.72</v>
      </c>
      <c r="BN41" s="8">
        <f t="shared" si="23"/>
        <v>32</v>
      </c>
      <c r="BO41" s="8">
        <f t="shared" si="24"/>
        <v>32</v>
      </c>
      <c r="BP41" s="139">
        <f t="shared" si="25"/>
        <v>-1.2800000000000011</v>
      </c>
      <c r="BQ41" s="139">
        <f t="shared" si="26"/>
        <v>-1.2800000000000011</v>
      </c>
    </row>
    <row r="42" spans="1:69">
      <c r="A42" s="8" t="s">
        <v>84</v>
      </c>
      <c r="B42" s="15">
        <f>'[3]21'!B44</f>
        <v>320</v>
      </c>
      <c r="C42" s="16">
        <f>'[3]21'!C44</f>
        <v>0</v>
      </c>
      <c r="D42" s="16">
        <f>'[3]21'!D44</f>
        <v>0</v>
      </c>
      <c r="E42" s="16">
        <f>'[3]21'!E44</f>
        <v>0</v>
      </c>
      <c r="F42" s="16">
        <f>'[3]21'!F44</f>
        <v>1010</v>
      </c>
      <c r="G42" s="16">
        <f>'[3]21'!G44</f>
        <v>0</v>
      </c>
      <c r="H42" s="17">
        <f t="shared" si="27"/>
        <v>1330</v>
      </c>
      <c r="I42" s="15">
        <f>'[3]21'!J44</f>
        <v>320</v>
      </c>
      <c r="J42" s="16">
        <f>'[3]21'!K44</f>
        <v>0</v>
      </c>
      <c r="K42" s="16">
        <f>'[3]21'!L44</f>
        <v>0</v>
      </c>
      <c r="L42" s="16">
        <f>'[3]21'!M44</f>
        <v>0</v>
      </c>
      <c r="M42" s="16">
        <f>'[3]21'!N44</f>
        <v>320</v>
      </c>
      <c r="N42" s="16">
        <f>'[3]21'!O44</f>
        <v>0</v>
      </c>
      <c r="O42" s="17">
        <f t="shared" si="28"/>
        <v>640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320</v>
      </c>
      <c r="V42" s="16">
        <f t="shared" si="29"/>
        <v>0</v>
      </c>
      <c r="W42" s="17">
        <f t="shared" si="30"/>
        <v>640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256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320</v>
      </c>
      <c r="AQ42" s="8">
        <f t="shared" si="31"/>
        <v>0</v>
      </c>
      <c r="AR42" s="8">
        <f t="shared" si="18"/>
        <v>576</v>
      </c>
      <c r="AT42" s="8">
        <v>30.72</v>
      </c>
      <c r="AU42" s="8">
        <v>30.72</v>
      </c>
      <c r="AW42" s="198">
        <v>32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 s="8">
        <f t="shared" si="19"/>
        <v>32</v>
      </c>
      <c r="BD42" s="198">
        <v>32</v>
      </c>
      <c r="BE42" s="198">
        <v>0</v>
      </c>
      <c r="BF42" s="198">
        <v>0</v>
      </c>
      <c r="BG42" s="198">
        <v>0</v>
      </c>
      <c r="BH42" s="198">
        <v>0</v>
      </c>
      <c r="BI42" s="198">
        <v>0</v>
      </c>
      <c r="BJ42" s="8">
        <f t="shared" si="20"/>
        <v>32</v>
      </c>
      <c r="BL42" s="8">
        <f t="shared" si="21"/>
        <v>30.72</v>
      </c>
      <c r="BM42" s="8">
        <f t="shared" si="22"/>
        <v>30.72</v>
      </c>
      <c r="BN42" s="8">
        <f t="shared" si="23"/>
        <v>32</v>
      </c>
      <c r="BO42" s="8">
        <f t="shared" si="24"/>
        <v>32</v>
      </c>
      <c r="BP42" s="139">
        <f t="shared" si="25"/>
        <v>-1.2800000000000011</v>
      </c>
      <c r="BQ42" s="139">
        <f t="shared" si="26"/>
        <v>-1.2800000000000011</v>
      </c>
    </row>
    <row r="43" spans="1:69">
      <c r="A43" s="8" t="s">
        <v>85</v>
      </c>
      <c r="B43" s="15">
        <f>'[3]21'!B45</f>
        <v>320</v>
      </c>
      <c r="C43" s="16">
        <f>'[3]21'!C45</f>
        <v>0</v>
      </c>
      <c r="D43" s="16">
        <f>'[3]21'!D45</f>
        <v>0</v>
      </c>
      <c r="E43" s="16">
        <f>'[3]21'!E45</f>
        <v>0</v>
      </c>
      <c r="F43" s="16">
        <f>'[3]21'!F45</f>
        <v>1010</v>
      </c>
      <c r="G43" s="16">
        <f>'[3]21'!G45</f>
        <v>0</v>
      </c>
      <c r="H43" s="17">
        <f t="shared" si="27"/>
        <v>1330</v>
      </c>
      <c r="I43" s="15">
        <f>'[3]21'!J45</f>
        <v>320</v>
      </c>
      <c r="J43" s="16">
        <f>'[3]21'!K45</f>
        <v>0</v>
      </c>
      <c r="K43" s="16">
        <f>'[3]21'!L45</f>
        <v>0</v>
      </c>
      <c r="L43" s="16">
        <f>'[3]21'!M45</f>
        <v>0</v>
      </c>
      <c r="M43" s="16">
        <f>'[3]21'!N45</f>
        <v>260</v>
      </c>
      <c r="N43" s="16">
        <f>'[3]21'!O45</f>
        <v>0</v>
      </c>
      <c r="O43" s="17">
        <f t="shared" si="28"/>
        <v>580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260</v>
      </c>
      <c r="V43" s="16">
        <f t="shared" si="29"/>
        <v>0</v>
      </c>
      <c r="W43" s="17">
        <f t="shared" si="30"/>
        <v>580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256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260</v>
      </c>
      <c r="AQ43" s="8">
        <f t="shared" si="31"/>
        <v>0</v>
      </c>
      <c r="AR43" s="8">
        <f t="shared" si="18"/>
        <v>516</v>
      </c>
      <c r="AT43" s="8">
        <v>30.72</v>
      </c>
      <c r="AU43" s="8">
        <v>30.72</v>
      </c>
      <c r="AW43" s="198">
        <v>32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 s="8">
        <f t="shared" si="19"/>
        <v>32</v>
      </c>
      <c r="BD43" s="198">
        <v>32</v>
      </c>
      <c r="BE43" s="198">
        <v>0</v>
      </c>
      <c r="BF43" s="198">
        <v>0</v>
      </c>
      <c r="BG43" s="198">
        <v>0</v>
      </c>
      <c r="BH43" s="198">
        <v>0</v>
      </c>
      <c r="BI43" s="198">
        <v>0</v>
      </c>
      <c r="BJ43" s="8">
        <f t="shared" si="20"/>
        <v>32</v>
      </c>
      <c r="BL43" s="8">
        <f t="shared" si="21"/>
        <v>30.72</v>
      </c>
      <c r="BM43" s="8">
        <f t="shared" si="22"/>
        <v>30.72</v>
      </c>
      <c r="BN43" s="8">
        <f t="shared" si="23"/>
        <v>32</v>
      </c>
      <c r="BO43" s="8">
        <f t="shared" si="24"/>
        <v>32</v>
      </c>
      <c r="BP43" s="139">
        <f t="shared" si="25"/>
        <v>-1.2800000000000011</v>
      </c>
      <c r="BQ43" s="139">
        <f t="shared" si="26"/>
        <v>-1.2800000000000011</v>
      </c>
    </row>
    <row r="44" spans="1:69">
      <c r="A44" s="8" t="s">
        <v>86</v>
      </c>
      <c r="B44" s="15">
        <f>'[3]21'!B46</f>
        <v>320</v>
      </c>
      <c r="C44" s="16">
        <f>'[3]21'!C46</f>
        <v>0</v>
      </c>
      <c r="D44" s="16">
        <f>'[3]21'!D46</f>
        <v>0</v>
      </c>
      <c r="E44" s="16">
        <f>'[3]21'!E46</f>
        <v>0</v>
      </c>
      <c r="F44" s="16">
        <f>'[3]21'!F46</f>
        <v>1010</v>
      </c>
      <c r="G44" s="16">
        <f>'[3]21'!G46</f>
        <v>0</v>
      </c>
      <c r="H44" s="17">
        <f t="shared" si="27"/>
        <v>1330</v>
      </c>
      <c r="I44" s="15">
        <f>'[3]21'!J46</f>
        <v>320</v>
      </c>
      <c r="J44" s="16">
        <f>'[3]21'!K46</f>
        <v>0</v>
      </c>
      <c r="K44" s="16">
        <f>'[3]21'!L46</f>
        <v>0</v>
      </c>
      <c r="L44" s="16">
        <f>'[3]21'!M46</f>
        <v>0</v>
      </c>
      <c r="M44" s="16">
        <f>'[3]21'!N46</f>
        <v>240</v>
      </c>
      <c r="N44" s="16">
        <f>'[3]21'!O46</f>
        <v>0</v>
      </c>
      <c r="O44" s="17">
        <f t="shared" si="28"/>
        <v>560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240</v>
      </c>
      <c r="V44" s="16">
        <f t="shared" si="29"/>
        <v>0</v>
      </c>
      <c r="W44" s="17">
        <f t="shared" si="30"/>
        <v>560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256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240</v>
      </c>
      <c r="AQ44" s="8">
        <f t="shared" si="31"/>
        <v>0</v>
      </c>
      <c r="AR44" s="8">
        <f t="shared" si="18"/>
        <v>496</v>
      </c>
      <c r="AT44" s="8">
        <v>30.72</v>
      </c>
      <c r="AU44" s="8">
        <v>30.72</v>
      </c>
      <c r="AW44" s="198">
        <v>32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 s="8">
        <f t="shared" si="19"/>
        <v>32</v>
      </c>
      <c r="BD44" s="198">
        <v>32</v>
      </c>
      <c r="BE44" s="198">
        <v>0</v>
      </c>
      <c r="BF44" s="198">
        <v>0</v>
      </c>
      <c r="BG44" s="198">
        <v>0</v>
      </c>
      <c r="BH44" s="198">
        <v>0</v>
      </c>
      <c r="BI44" s="198">
        <v>0</v>
      </c>
      <c r="BJ44" s="8">
        <f t="shared" si="20"/>
        <v>32</v>
      </c>
      <c r="BL44" s="8">
        <f t="shared" si="21"/>
        <v>30.72</v>
      </c>
      <c r="BM44" s="8">
        <f t="shared" si="22"/>
        <v>30.72</v>
      </c>
      <c r="BN44" s="8">
        <f t="shared" si="23"/>
        <v>32</v>
      </c>
      <c r="BO44" s="8">
        <f t="shared" si="24"/>
        <v>32</v>
      </c>
      <c r="BP44" s="139">
        <f t="shared" si="25"/>
        <v>-1.2800000000000011</v>
      </c>
      <c r="BQ44" s="139">
        <f t="shared" si="26"/>
        <v>-1.2800000000000011</v>
      </c>
    </row>
    <row r="45" spans="1:69">
      <c r="A45" s="8" t="s">
        <v>87</v>
      </c>
      <c r="B45" s="15">
        <f>'[3]21'!B47</f>
        <v>320</v>
      </c>
      <c r="C45" s="16">
        <f>'[3]21'!C47</f>
        <v>0</v>
      </c>
      <c r="D45" s="16">
        <f>'[3]21'!D47</f>
        <v>0</v>
      </c>
      <c r="E45" s="16">
        <f>'[3]21'!E47</f>
        <v>0</v>
      </c>
      <c r="F45" s="16">
        <f>'[3]21'!F47</f>
        <v>1010</v>
      </c>
      <c r="G45" s="16">
        <f>'[3]21'!G47</f>
        <v>0</v>
      </c>
      <c r="H45" s="17">
        <f t="shared" si="27"/>
        <v>1330</v>
      </c>
      <c r="I45" s="15">
        <f>'[3]21'!J47</f>
        <v>320</v>
      </c>
      <c r="J45" s="16">
        <f>'[3]21'!K47</f>
        <v>0</v>
      </c>
      <c r="K45" s="16">
        <f>'[3]21'!L47</f>
        <v>0</v>
      </c>
      <c r="L45" s="16">
        <f>'[3]21'!M47</f>
        <v>0</v>
      </c>
      <c r="M45" s="16">
        <f>'[3]21'!N47</f>
        <v>160</v>
      </c>
      <c r="N45" s="16">
        <f>'[3]21'!O47</f>
        <v>0</v>
      </c>
      <c r="O45" s="17">
        <f t="shared" si="28"/>
        <v>480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160</v>
      </c>
      <c r="V45" s="16">
        <f t="shared" si="29"/>
        <v>0</v>
      </c>
      <c r="W45" s="17">
        <f t="shared" si="30"/>
        <v>480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256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160</v>
      </c>
      <c r="AQ45" s="8">
        <f t="shared" si="31"/>
        <v>0</v>
      </c>
      <c r="AR45" s="8">
        <f t="shared" si="18"/>
        <v>416</v>
      </c>
      <c r="AT45" s="8">
        <v>30.72</v>
      </c>
      <c r="AU45" s="8">
        <v>30.72</v>
      </c>
      <c r="AW45" s="198">
        <v>32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 s="8">
        <f t="shared" si="19"/>
        <v>32</v>
      </c>
      <c r="BD45" s="198">
        <v>32</v>
      </c>
      <c r="BE45" s="198">
        <v>0</v>
      </c>
      <c r="BF45" s="198">
        <v>0</v>
      </c>
      <c r="BG45" s="198">
        <v>0</v>
      </c>
      <c r="BH45" s="198">
        <v>0</v>
      </c>
      <c r="BI45" s="198">
        <v>0</v>
      </c>
      <c r="BJ45" s="8">
        <f t="shared" si="20"/>
        <v>32</v>
      </c>
      <c r="BL45" s="8">
        <f t="shared" si="21"/>
        <v>30.72</v>
      </c>
      <c r="BM45" s="8">
        <f t="shared" si="22"/>
        <v>30.72</v>
      </c>
      <c r="BN45" s="8">
        <f t="shared" si="23"/>
        <v>32</v>
      </c>
      <c r="BO45" s="8">
        <f t="shared" si="24"/>
        <v>32</v>
      </c>
      <c r="BP45" s="139">
        <f t="shared" si="25"/>
        <v>-1.2800000000000011</v>
      </c>
      <c r="BQ45" s="139">
        <f t="shared" si="26"/>
        <v>-1.2800000000000011</v>
      </c>
    </row>
    <row r="46" spans="1:69">
      <c r="A46" s="8" t="s">
        <v>88</v>
      </c>
      <c r="B46" s="15">
        <f>'[3]21'!B48</f>
        <v>320</v>
      </c>
      <c r="C46" s="16">
        <f>'[3]21'!C48</f>
        <v>0</v>
      </c>
      <c r="D46" s="16">
        <f>'[3]21'!D48</f>
        <v>0</v>
      </c>
      <c r="E46" s="16">
        <f>'[3]21'!E48</f>
        <v>0</v>
      </c>
      <c r="F46" s="16">
        <f>'[3]21'!F48</f>
        <v>1010</v>
      </c>
      <c r="G46" s="16">
        <f>'[3]21'!G48</f>
        <v>0</v>
      </c>
      <c r="H46" s="17">
        <f t="shared" si="27"/>
        <v>1330</v>
      </c>
      <c r="I46" s="15">
        <f>'[3]21'!J48</f>
        <v>320</v>
      </c>
      <c r="J46" s="16">
        <f>'[3]21'!K48</f>
        <v>0</v>
      </c>
      <c r="K46" s="16">
        <f>'[3]21'!L48</f>
        <v>0</v>
      </c>
      <c r="L46" s="16">
        <f>'[3]21'!M48</f>
        <v>0</v>
      </c>
      <c r="M46" s="16">
        <f>'[3]21'!N48</f>
        <v>150</v>
      </c>
      <c r="N46" s="16">
        <f>'[3]21'!O48</f>
        <v>0</v>
      </c>
      <c r="O46" s="17">
        <f t="shared" si="28"/>
        <v>470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150</v>
      </c>
      <c r="V46" s="16">
        <f t="shared" si="29"/>
        <v>0</v>
      </c>
      <c r="W46" s="17">
        <f t="shared" si="30"/>
        <v>470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256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150</v>
      </c>
      <c r="AQ46" s="8">
        <f t="shared" si="31"/>
        <v>0</v>
      </c>
      <c r="AR46" s="8">
        <f t="shared" si="18"/>
        <v>406</v>
      </c>
      <c r="AT46" s="8">
        <v>30.72</v>
      </c>
      <c r="AU46" s="8">
        <v>30.72</v>
      </c>
      <c r="AW46" s="198">
        <v>32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 s="8">
        <f t="shared" si="19"/>
        <v>32</v>
      </c>
      <c r="BD46" s="198">
        <v>32</v>
      </c>
      <c r="BE46" s="198">
        <v>0</v>
      </c>
      <c r="BF46" s="198">
        <v>0</v>
      </c>
      <c r="BG46" s="198">
        <v>0</v>
      </c>
      <c r="BH46" s="198">
        <v>0</v>
      </c>
      <c r="BI46" s="198">
        <v>0</v>
      </c>
      <c r="BJ46" s="8">
        <f t="shared" si="20"/>
        <v>32</v>
      </c>
      <c r="BL46" s="8">
        <f t="shared" si="21"/>
        <v>30.72</v>
      </c>
      <c r="BM46" s="8">
        <f t="shared" si="22"/>
        <v>30.72</v>
      </c>
      <c r="BN46" s="8">
        <f t="shared" si="23"/>
        <v>32</v>
      </c>
      <c r="BO46" s="8">
        <f t="shared" si="24"/>
        <v>32</v>
      </c>
      <c r="BP46" s="139">
        <f t="shared" si="25"/>
        <v>-1.2800000000000011</v>
      </c>
      <c r="BQ46" s="139">
        <f t="shared" si="26"/>
        <v>-1.2800000000000011</v>
      </c>
    </row>
    <row r="47" spans="1:69">
      <c r="A47" s="8" t="s">
        <v>89</v>
      </c>
      <c r="B47" s="15">
        <f>'[3]21'!B49</f>
        <v>320</v>
      </c>
      <c r="C47" s="16">
        <f>'[3]21'!C49</f>
        <v>0</v>
      </c>
      <c r="D47" s="16">
        <f>'[3]21'!D49</f>
        <v>0</v>
      </c>
      <c r="E47" s="16">
        <f>'[3]21'!E49</f>
        <v>0</v>
      </c>
      <c r="F47" s="16">
        <f>'[3]21'!F49</f>
        <v>1010</v>
      </c>
      <c r="G47" s="16">
        <f>'[3]21'!G49</f>
        <v>0</v>
      </c>
      <c r="H47" s="17">
        <f t="shared" si="27"/>
        <v>1330</v>
      </c>
      <c r="I47" s="15">
        <f>'[3]21'!J49</f>
        <v>320</v>
      </c>
      <c r="J47" s="16">
        <f>'[3]21'!K49</f>
        <v>0</v>
      </c>
      <c r="K47" s="16">
        <f>'[3]21'!L49</f>
        <v>0</v>
      </c>
      <c r="L47" s="16">
        <f>'[3]21'!M49</f>
        <v>0</v>
      </c>
      <c r="M47" s="16">
        <f>'[3]21'!N49</f>
        <v>150</v>
      </c>
      <c r="N47" s="16">
        <f>'[3]21'!O49</f>
        <v>0</v>
      </c>
      <c r="O47" s="17">
        <f t="shared" si="28"/>
        <v>470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150</v>
      </c>
      <c r="V47" s="16">
        <f t="shared" si="29"/>
        <v>0</v>
      </c>
      <c r="W47" s="17">
        <f t="shared" si="30"/>
        <v>470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256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150</v>
      </c>
      <c r="AQ47" s="8">
        <f t="shared" si="31"/>
        <v>0</v>
      </c>
      <c r="AR47" s="8">
        <f t="shared" si="18"/>
        <v>406</v>
      </c>
      <c r="AT47" s="8">
        <v>30.72</v>
      </c>
      <c r="AU47" s="8">
        <v>30.72</v>
      </c>
      <c r="AW47" s="198">
        <v>32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 s="8">
        <f t="shared" si="19"/>
        <v>32</v>
      </c>
      <c r="BD47" s="198">
        <v>32</v>
      </c>
      <c r="BE47" s="198">
        <v>0</v>
      </c>
      <c r="BF47" s="198">
        <v>0</v>
      </c>
      <c r="BG47" s="198">
        <v>0</v>
      </c>
      <c r="BH47" s="198">
        <v>0</v>
      </c>
      <c r="BI47" s="198">
        <v>0</v>
      </c>
      <c r="BJ47" s="8">
        <f t="shared" si="20"/>
        <v>32</v>
      </c>
      <c r="BL47" s="8">
        <f t="shared" si="21"/>
        <v>30.72</v>
      </c>
      <c r="BM47" s="8">
        <f t="shared" si="22"/>
        <v>30.72</v>
      </c>
      <c r="BN47" s="8">
        <f t="shared" si="23"/>
        <v>32</v>
      </c>
      <c r="BO47" s="8">
        <f t="shared" si="24"/>
        <v>32</v>
      </c>
      <c r="BP47" s="139">
        <f t="shared" si="25"/>
        <v>-1.2800000000000011</v>
      </c>
      <c r="BQ47" s="139">
        <f t="shared" si="26"/>
        <v>-1.2800000000000011</v>
      </c>
    </row>
    <row r="48" spans="1:69">
      <c r="A48" s="8" t="s">
        <v>90</v>
      </c>
      <c r="B48" s="15">
        <f>'[3]21'!B50</f>
        <v>320</v>
      </c>
      <c r="C48" s="16">
        <f>'[3]21'!C50</f>
        <v>0</v>
      </c>
      <c r="D48" s="16">
        <f>'[3]21'!D50</f>
        <v>0</v>
      </c>
      <c r="E48" s="16">
        <f>'[3]21'!E50</f>
        <v>0</v>
      </c>
      <c r="F48" s="16">
        <f>'[3]21'!F50</f>
        <v>1010</v>
      </c>
      <c r="G48" s="16">
        <f>'[3]21'!G50</f>
        <v>0</v>
      </c>
      <c r="H48" s="17">
        <f t="shared" si="27"/>
        <v>1330</v>
      </c>
      <c r="I48" s="15">
        <f>'[3]21'!J50</f>
        <v>320</v>
      </c>
      <c r="J48" s="16">
        <f>'[3]21'!K50</f>
        <v>0</v>
      </c>
      <c r="K48" s="16">
        <f>'[3]21'!L50</f>
        <v>0</v>
      </c>
      <c r="L48" s="16">
        <f>'[3]21'!M50</f>
        <v>0</v>
      </c>
      <c r="M48" s="16">
        <f>'[3]21'!N50</f>
        <v>150</v>
      </c>
      <c r="N48" s="16">
        <f>'[3]21'!O50</f>
        <v>0</v>
      </c>
      <c r="O48" s="17">
        <f t="shared" si="28"/>
        <v>470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150</v>
      </c>
      <c r="V48" s="16">
        <f t="shared" si="29"/>
        <v>0</v>
      </c>
      <c r="W48" s="17">
        <f t="shared" si="30"/>
        <v>470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256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150</v>
      </c>
      <c r="AQ48" s="8">
        <f t="shared" si="31"/>
        <v>0</v>
      </c>
      <c r="AR48" s="8">
        <f t="shared" si="18"/>
        <v>406</v>
      </c>
      <c r="AT48" s="8">
        <v>30.72</v>
      </c>
      <c r="AU48" s="8">
        <v>30.72</v>
      </c>
      <c r="AW48" s="198">
        <v>32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 s="8">
        <f t="shared" si="19"/>
        <v>32</v>
      </c>
      <c r="BD48" s="198">
        <v>32</v>
      </c>
      <c r="BE48" s="198">
        <v>0</v>
      </c>
      <c r="BF48" s="198">
        <v>0</v>
      </c>
      <c r="BG48" s="198">
        <v>0</v>
      </c>
      <c r="BH48" s="198">
        <v>0</v>
      </c>
      <c r="BI48" s="198">
        <v>0</v>
      </c>
      <c r="BJ48" s="8">
        <f t="shared" si="20"/>
        <v>32</v>
      </c>
      <c r="BL48" s="8">
        <f t="shared" si="21"/>
        <v>30.72</v>
      </c>
      <c r="BM48" s="8">
        <f t="shared" si="22"/>
        <v>30.72</v>
      </c>
      <c r="BN48" s="8">
        <f t="shared" si="23"/>
        <v>32</v>
      </c>
      <c r="BO48" s="8">
        <f t="shared" si="24"/>
        <v>32</v>
      </c>
      <c r="BP48" s="139">
        <f t="shared" si="25"/>
        <v>-1.2800000000000011</v>
      </c>
      <c r="BQ48" s="139">
        <f t="shared" si="26"/>
        <v>-1.2800000000000011</v>
      </c>
    </row>
    <row r="49" spans="1:69">
      <c r="A49" s="8" t="s">
        <v>91</v>
      </c>
      <c r="B49" s="15">
        <f>'[3]21'!B51</f>
        <v>320</v>
      </c>
      <c r="C49" s="16">
        <f>'[3]21'!C51</f>
        <v>0</v>
      </c>
      <c r="D49" s="16">
        <f>'[3]21'!D51</f>
        <v>0</v>
      </c>
      <c r="E49" s="16">
        <f>'[3]21'!E51</f>
        <v>0</v>
      </c>
      <c r="F49" s="16">
        <f>'[3]21'!F51</f>
        <v>1010</v>
      </c>
      <c r="G49" s="16">
        <f>'[3]21'!G51</f>
        <v>0</v>
      </c>
      <c r="H49" s="17">
        <f t="shared" si="27"/>
        <v>1330</v>
      </c>
      <c r="I49" s="15">
        <f>'[3]21'!J51</f>
        <v>320</v>
      </c>
      <c r="J49" s="16">
        <f>'[3]21'!K51</f>
        <v>0</v>
      </c>
      <c r="K49" s="16">
        <f>'[3]21'!L51</f>
        <v>0</v>
      </c>
      <c r="L49" s="16">
        <f>'[3]21'!M51</f>
        <v>0</v>
      </c>
      <c r="M49" s="16">
        <f>'[3]21'!N51</f>
        <v>150</v>
      </c>
      <c r="N49" s="16">
        <f>'[3]21'!O51</f>
        <v>0</v>
      </c>
      <c r="O49" s="17">
        <f t="shared" si="28"/>
        <v>470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150</v>
      </c>
      <c r="V49" s="16">
        <f t="shared" si="29"/>
        <v>0</v>
      </c>
      <c r="W49" s="17">
        <f t="shared" si="30"/>
        <v>470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256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150</v>
      </c>
      <c r="AQ49" s="8">
        <f t="shared" si="31"/>
        <v>0</v>
      </c>
      <c r="AR49" s="8">
        <f t="shared" si="18"/>
        <v>406</v>
      </c>
      <c r="AT49" s="8">
        <v>30.72</v>
      </c>
      <c r="AU49" s="8">
        <v>30.72</v>
      </c>
      <c r="AW49" s="198">
        <v>32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 s="8">
        <f t="shared" si="19"/>
        <v>32</v>
      </c>
      <c r="BD49" s="198">
        <v>32</v>
      </c>
      <c r="BE49" s="198">
        <v>0</v>
      </c>
      <c r="BF49" s="198">
        <v>0</v>
      </c>
      <c r="BG49" s="198">
        <v>0</v>
      </c>
      <c r="BH49" s="198">
        <v>0</v>
      </c>
      <c r="BI49" s="198">
        <v>0</v>
      </c>
      <c r="BJ49" s="8">
        <f t="shared" si="20"/>
        <v>32</v>
      </c>
      <c r="BL49" s="8">
        <f t="shared" si="21"/>
        <v>30.72</v>
      </c>
      <c r="BM49" s="8">
        <f t="shared" si="22"/>
        <v>30.72</v>
      </c>
      <c r="BN49" s="8">
        <f t="shared" si="23"/>
        <v>32</v>
      </c>
      <c r="BO49" s="8">
        <f t="shared" si="24"/>
        <v>32</v>
      </c>
      <c r="BP49" s="139">
        <f t="shared" si="25"/>
        <v>-1.2800000000000011</v>
      </c>
      <c r="BQ49" s="139">
        <f t="shared" si="26"/>
        <v>-1.2800000000000011</v>
      </c>
    </row>
    <row r="50" spans="1:69">
      <c r="A50" s="8" t="s">
        <v>92</v>
      </c>
      <c r="B50" s="15">
        <f>'[3]21'!B52</f>
        <v>320</v>
      </c>
      <c r="C50" s="16">
        <f>'[3]21'!C52</f>
        <v>0</v>
      </c>
      <c r="D50" s="16">
        <f>'[3]21'!D52</f>
        <v>0</v>
      </c>
      <c r="E50" s="16">
        <f>'[3]21'!E52</f>
        <v>0</v>
      </c>
      <c r="F50" s="16">
        <f>'[3]21'!F52</f>
        <v>1010</v>
      </c>
      <c r="G50" s="16">
        <f>'[3]21'!G52</f>
        <v>0</v>
      </c>
      <c r="H50" s="17">
        <f t="shared" si="27"/>
        <v>1330</v>
      </c>
      <c r="I50" s="15">
        <f>'[3]21'!J52</f>
        <v>320</v>
      </c>
      <c r="J50" s="16">
        <f>'[3]21'!K52</f>
        <v>0</v>
      </c>
      <c r="K50" s="16">
        <f>'[3]21'!L52</f>
        <v>0</v>
      </c>
      <c r="L50" s="16">
        <f>'[3]21'!M52</f>
        <v>0</v>
      </c>
      <c r="M50" s="16">
        <f>'[3]21'!N52</f>
        <v>150</v>
      </c>
      <c r="N50" s="16">
        <f>'[3]21'!O52</f>
        <v>0</v>
      </c>
      <c r="O50" s="17">
        <f t="shared" si="28"/>
        <v>470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150</v>
      </c>
      <c r="V50" s="16">
        <f t="shared" si="29"/>
        <v>0</v>
      </c>
      <c r="W50" s="17">
        <f t="shared" si="30"/>
        <v>470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256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150</v>
      </c>
      <c r="AQ50" s="8">
        <f t="shared" si="31"/>
        <v>0</v>
      </c>
      <c r="AR50" s="8">
        <f t="shared" si="18"/>
        <v>406</v>
      </c>
      <c r="AT50" s="8">
        <v>30.72</v>
      </c>
      <c r="AU50" s="8">
        <v>30.72</v>
      </c>
      <c r="AW50" s="198">
        <v>32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 s="8">
        <f t="shared" si="19"/>
        <v>32</v>
      </c>
      <c r="BD50" s="198">
        <v>32</v>
      </c>
      <c r="BE50" s="198">
        <v>0</v>
      </c>
      <c r="BF50" s="198">
        <v>0</v>
      </c>
      <c r="BG50" s="198">
        <v>0</v>
      </c>
      <c r="BH50" s="198">
        <v>0</v>
      </c>
      <c r="BI50" s="198">
        <v>0</v>
      </c>
      <c r="BJ50" s="8">
        <f t="shared" si="20"/>
        <v>32</v>
      </c>
      <c r="BL50" s="8">
        <f t="shared" si="21"/>
        <v>30.72</v>
      </c>
      <c r="BM50" s="8">
        <f t="shared" si="22"/>
        <v>30.72</v>
      </c>
      <c r="BN50" s="8">
        <f t="shared" si="23"/>
        <v>32</v>
      </c>
      <c r="BO50" s="8">
        <f t="shared" si="24"/>
        <v>32</v>
      </c>
      <c r="BP50" s="139">
        <f t="shared" si="25"/>
        <v>-1.2800000000000011</v>
      </c>
      <c r="BQ50" s="139">
        <f t="shared" si="26"/>
        <v>-1.2800000000000011</v>
      </c>
    </row>
    <row r="51" spans="1:69">
      <c r="A51" s="8" t="s">
        <v>93</v>
      </c>
      <c r="B51" s="15">
        <f>'[3]21'!B53</f>
        <v>320</v>
      </c>
      <c r="C51" s="16">
        <f>'[3]21'!C53</f>
        <v>0</v>
      </c>
      <c r="D51" s="16">
        <f>'[3]21'!D53</f>
        <v>0</v>
      </c>
      <c r="E51" s="16">
        <f>'[3]21'!E53</f>
        <v>0</v>
      </c>
      <c r="F51" s="16">
        <f>'[3]21'!F53</f>
        <v>990</v>
      </c>
      <c r="G51" s="16">
        <f>'[3]21'!G53</f>
        <v>0</v>
      </c>
      <c r="H51" s="17">
        <f t="shared" si="27"/>
        <v>1310</v>
      </c>
      <c r="I51" s="15">
        <f>'[3]21'!J53</f>
        <v>320</v>
      </c>
      <c r="J51" s="16">
        <f>'[3]21'!K53</f>
        <v>0</v>
      </c>
      <c r="K51" s="16">
        <f>'[3]21'!L53</f>
        <v>0</v>
      </c>
      <c r="L51" s="16">
        <f>'[3]21'!M53</f>
        <v>0</v>
      </c>
      <c r="M51" s="16">
        <f>'[3]21'!N53</f>
        <v>150</v>
      </c>
      <c r="N51" s="16">
        <f>'[3]21'!O53</f>
        <v>0</v>
      </c>
      <c r="O51" s="17">
        <f t="shared" si="28"/>
        <v>470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150</v>
      </c>
      <c r="V51" s="16">
        <f t="shared" si="29"/>
        <v>0</v>
      </c>
      <c r="W51" s="17">
        <f t="shared" si="30"/>
        <v>470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256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150</v>
      </c>
      <c r="AQ51" s="8">
        <f t="shared" si="31"/>
        <v>0</v>
      </c>
      <c r="AR51" s="8">
        <f t="shared" si="18"/>
        <v>406</v>
      </c>
      <c r="AT51" s="8">
        <v>30.72</v>
      </c>
      <c r="AU51" s="8">
        <v>30.72</v>
      </c>
      <c r="AW51" s="198">
        <v>32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 s="8">
        <f t="shared" si="19"/>
        <v>32</v>
      </c>
      <c r="BD51" s="198">
        <v>32</v>
      </c>
      <c r="BE51" s="198">
        <v>0</v>
      </c>
      <c r="BF51" s="198">
        <v>0</v>
      </c>
      <c r="BG51" s="198">
        <v>0</v>
      </c>
      <c r="BH51" s="198">
        <v>0</v>
      </c>
      <c r="BI51" s="198">
        <v>0</v>
      </c>
      <c r="BJ51" s="8">
        <f t="shared" si="20"/>
        <v>32</v>
      </c>
      <c r="BL51" s="8">
        <f t="shared" si="21"/>
        <v>30.72</v>
      </c>
      <c r="BM51" s="8">
        <f t="shared" si="22"/>
        <v>30.72</v>
      </c>
      <c r="BN51" s="8">
        <f t="shared" si="23"/>
        <v>32</v>
      </c>
      <c r="BO51" s="8">
        <f t="shared" si="24"/>
        <v>32</v>
      </c>
      <c r="BP51" s="139">
        <f t="shared" si="25"/>
        <v>-1.2800000000000011</v>
      </c>
      <c r="BQ51" s="139">
        <f t="shared" si="26"/>
        <v>-1.2800000000000011</v>
      </c>
    </row>
    <row r="52" spans="1:69">
      <c r="A52" s="8" t="s">
        <v>94</v>
      </c>
      <c r="B52" s="15">
        <f>'[3]21'!B54</f>
        <v>320</v>
      </c>
      <c r="C52" s="16">
        <f>'[3]21'!C54</f>
        <v>0</v>
      </c>
      <c r="D52" s="16">
        <f>'[3]21'!D54</f>
        <v>0</v>
      </c>
      <c r="E52" s="16">
        <f>'[3]21'!E54</f>
        <v>0</v>
      </c>
      <c r="F52" s="16">
        <f>'[3]21'!F54</f>
        <v>990</v>
      </c>
      <c r="G52" s="16">
        <f>'[3]21'!G54</f>
        <v>0</v>
      </c>
      <c r="H52" s="17">
        <f t="shared" si="27"/>
        <v>1310</v>
      </c>
      <c r="I52" s="15">
        <f>'[3]21'!J54</f>
        <v>320</v>
      </c>
      <c r="J52" s="16">
        <f>'[3]21'!K54</f>
        <v>0</v>
      </c>
      <c r="K52" s="16">
        <f>'[3]21'!L54</f>
        <v>0</v>
      </c>
      <c r="L52" s="16">
        <f>'[3]21'!M54</f>
        <v>0</v>
      </c>
      <c r="M52" s="16">
        <f>'[3]21'!N54</f>
        <v>150</v>
      </c>
      <c r="N52" s="16">
        <f>'[3]21'!O54</f>
        <v>0</v>
      </c>
      <c r="O52" s="17">
        <f t="shared" si="28"/>
        <v>470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150</v>
      </c>
      <c r="V52" s="16">
        <f t="shared" si="29"/>
        <v>0</v>
      </c>
      <c r="W52" s="17">
        <f t="shared" si="30"/>
        <v>470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256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150</v>
      </c>
      <c r="AQ52" s="8">
        <f t="shared" si="31"/>
        <v>0</v>
      </c>
      <c r="AR52" s="8">
        <f t="shared" si="18"/>
        <v>406</v>
      </c>
      <c r="AT52" s="8">
        <v>30.72</v>
      </c>
      <c r="AU52" s="8">
        <v>30.72</v>
      </c>
      <c r="AW52" s="198">
        <v>32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 s="8">
        <f t="shared" si="19"/>
        <v>32</v>
      </c>
      <c r="BD52" s="198">
        <v>32</v>
      </c>
      <c r="BE52" s="198">
        <v>0</v>
      </c>
      <c r="BF52" s="198">
        <v>0</v>
      </c>
      <c r="BG52" s="198">
        <v>0</v>
      </c>
      <c r="BH52" s="198">
        <v>0</v>
      </c>
      <c r="BI52" s="198">
        <v>0</v>
      </c>
      <c r="BJ52" s="8">
        <f t="shared" si="20"/>
        <v>32</v>
      </c>
      <c r="BL52" s="8">
        <f t="shared" si="21"/>
        <v>30.72</v>
      </c>
      <c r="BM52" s="8">
        <f t="shared" si="22"/>
        <v>30.72</v>
      </c>
      <c r="BN52" s="8">
        <f t="shared" si="23"/>
        <v>32</v>
      </c>
      <c r="BO52" s="8">
        <f t="shared" si="24"/>
        <v>32</v>
      </c>
      <c r="BP52" s="139">
        <f t="shared" si="25"/>
        <v>-1.2800000000000011</v>
      </c>
      <c r="BQ52" s="139">
        <f t="shared" si="26"/>
        <v>-1.2800000000000011</v>
      </c>
    </row>
    <row r="53" spans="1:69">
      <c r="A53" s="8" t="s">
        <v>95</v>
      </c>
      <c r="B53" s="15">
        <f>'[3]21'!B55</f>
        <v>320</v>
      </c>
      <c r="C53" s="16">
        <f>'[3]21'!C55</f>
        <v>0</v>
      </c>
      <c r="D53" s="16">
        <f>'[3]21'!D55</f>
        <v>0</v>
      </c>
      <c r="E53" s="16">
        <f>'[3]21'!E55</f>
        <v>0</v>
      </c>
      <c r="F53" s="16">
        <f>'[3]21'!F55</f>
        <v>990</v>
      </c>
      <c r="G53" s="16">
        <f>'[3]21'!G55</f>
        <v>0</v>
      </c>
      <c r="H53" s="17">
        <f t="shared" si="27"/>
        <v>1310</v>
      </c>
      <c r="I53" s="15">
        <f>'[3]21'!J55</f>
        <v>320</v>
      </c>
      <c r="J53" s="16">
        <f>'[3]21'!K55</f>
        <v>0</v>
      </c>
      <c r="K53" s="16">
        <f>'[3]21'!L55</f>
        <v>0</v>
      </c>
      <c r="L53" s="16">
        <f>'[3]21'!M55</f>
        <v>0</v>
      </c>
      <c r="M53" s="16">
        <f>'[3]21'!N55</f>
        <v>150</v>
      </c>
      <c r="N53" s="16">
        <f>'[3]21'!O55</f>
        <v>0</v>
      </c>
      <c r="O53" s="17">
        <f t="shared" si="28"/>
        <v>470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150</v>
      </c>
      <c r="V53" s="16">
        <f t="shared" si="29"/>
        <v>0</v>
      </c>
      <c r="W53" s="17">
        <f t="shared" si="30"/>
        <v>470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256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150</v>
      </c>
      <c r="AQ53" s="8">
        <f t="shared" si="31"/>
        <v>0</v>
      </c>
      <c r="AR53" s="8">
        <f t="shared" si="18"/>
        <v>406</v>
      </c>
      <c r="AT53" s="8">
        <v>30.72</v>
      </c>
      <c r="AU53" s="8">
        <v>30.72</v>
      </c>
      <c r="AW53" s="198">
        <v>32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 s="8">
        <f t="shared" si="19"/>
        <v>32</v>
      </c>
      <c r="BD53" s="198">
        <v>32</v>
      </c>
      <c r="BE53" s="198">
        <v>0</v>
      </c>
      <c r="BF53" s="198">
        <v>0</v>
      </c>
      <c r="BG53" s="198">
        <v>0</v>
      </c>
      <c r="BH53" s="198">
        <v>0</v>
      </c>
      <c r="BI53" s="198">
        <v>0</v>
      </c>
      <c r="BJ53" s="8">
        <f t="shared" si="20"/>
        <v>32</v>
      </c>
      <c r="BL53" s="8">
        <f t="shared" si="21"/>
        <v>30.72</v>
      </c>
      <c r="BM53" s="8">
        <f t="shared" si="22"/>
        <v>30.72</v>
      </c>
      <c r="BN53" s="8">
        <f t="shared" si="23"/>
        <v>32</v>
      </c>
      <c r="BO53" s="8">
        <f t="shared" si="24"/>
        <v>32</v>
      </c>
      <c r="BP53" s="139">
        <f t="shared" si="25"/>
        <v>-1.2800000000000011</v>
      </c>
      <c r="BQ53" s="139">
        <f t="shared" si="26"/>
        <v>-1.2800000000000011</v>
      </c>
    </row>
    <row r="54" spans="1:69">
      <c r="A54" s="8" t="s">
        <v>96</v>
      </c>
      <c r="B54" s="15">
        <f>'[3]21'!B56</f>
        <v>320</v>
      </c>
      <c r="C54" s="16">
        <f>'[3]21'!C56</f>
        <v>0</v>
      </c>
      <c r="D54" s="16">
        <f>'[3]21'!D56</f>
        <v>0</v>
      </c>
      <c r="E54" s="16">
        <f>'[3]21'!E56</f>
        <v>0</v>
      </c>
      <c r="F54" s="16">
        <f>'[3]21'!F56</f>
        <v>990</v>
      </c>
      <c r="G54" s="16">
        <f>'[3]21'!G56</f>
        <v>0</v>
      </c>
      <c r="H54" s="17">
        <f t="shared" si="27"/>
        <v>1310</v>
      </c>
      <c r="I54" s="15">
        <f>'[3]21'!J56</f>
        <v>320</v>
      </c>
      <c r="J54" s="16">
        <f>'[3]21'!K56</f>
        <v>0</v>
      </c>
      <c r="K54" s="16">
        <f>'[3]21'!L56</f>
        <v>0</v>
      </c>
      <c r="L54" s="16">
        <f>'[3]21'!M56</f>
        <v>0</v>
      </c>
      <c r="M54" s="16">
        <f>'[3]21'!N56</f>
        <v>150</v>
      </c>
      <c r="N54" s="16">
        <f>'[3]21'!O56</f>
        <v>0</v>
      </c>
      <c r="O54" s="17">
        <f t="shared" si="28"/>
        <v>470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150</v>
      </c>
      <c r="V54" s="16">
        <f t="shared" si="29"/>
        <v>0</v>
      </c>
      <c r="W54" s="17">
        <f t="shared" si="30"/>
        <v>470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256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150</v>
      </c>
      <c r="AQ54" s="8">
        <f t="shared" si="31"/>
        <v>0</v>
      </c>
      <c r="AR54" s="8">
        <f t="shared" si="18"/>
        <v>406</v>
      </c>
      <c r="AT54" s="8">
        <v>30.72</v>
      </c>
      <c r="AU54" s="8">
        <v>30.72</v>
      </c>
      <c r="AW54" s="198">
        <v>32</v>
      </c>
      <c r="AX54" s="198">
        <v>0</v>
      </c>
      <c r="AY54" s="198">
        <v>0</v>
      </c>
      <c r="AZ54" s="198">
        <v>0</v>
      </c>
      <c r="BA54" s="198">
        <v>0</v>
      </c>
      <c r="BB54" s="198">
        <v>0</v>
      </c>
      <c r="BC54" s="8">
        <f t="shared" si="19"/>
        <v>32</v>
      </c>
      <c r="BD54" s="198">
        <v>32</v>
      </c>
      <c r="BE54" s="198">
        <v>0</v>
      </c>
      <c r="BF54" s="198">
        <v>0</v>
      </c>
      <c r="BG54" s="198">
        <v>0</v>
      </c>
      <c r="BH54" s="198">
        <v>0</v>
      </c>
      <c r="BI54" s="198">
        <v>0</v>
      </c>
      <c r="BJ54" s="8">
        <f t="shared" si="20"/>
        <v>32</v>
      </c>
      <c r="BL54" s="8">
        <f t="shared" si="21"/>
        <v>30.72</v>
      </c>
      <c r="BM54" s="8">
        <f t="shared" si="22"/>
        <v>30.72</v>
      </c>
      <c r="BN54" s="8">
        <f t="shared" si="23"/>
        <v>32</v>
      </c>
      <c r="BO54" s="8">
        <f t="shared" si="24"/>
        <v>32</v>
      </c>
      <c r="BP54" s="139">
        <f t="shared" si="25"/>
        <v>-1.2800000000000011</v>
      </c>
      <c r="BQ54" s="139">
        <f t="shared" si="26"/>
        <v>-1.2800000000000011</v>
      </c>
    </row>
    <row r="55" spans="1:69">
      <c r="A55" s="8" t="s">
        <v>97</v>
      </c>
      <c r="B55" s="15">
        <f>'[3]21'!B57</f>
        <v>320</v>
      </c>
      <c r="C55" s="16">
        <f>'[3]21'!C57</f>
        <v>0</v>
      </c>
      <c r="D55" s="16">
        <f>'[3]21'!D57</f>
        <v>0</v>
      </c>
      <c r="E55" s="16">
        <f>'[3]21'!E57</f>
        <v>0</v>
      </c>
      <c r="F55" s="16">
        <f>'[3]21'!F57</f>
        <v>990</v>
      </c>
      <c r="G55" s="16">
        <f>'[3]21'!G57</f>
        <v>0</v>
      </c>
      <c r="H55" s="17">
        <f t="shared" si="27"/>
        <v>1310</v>
      </c>
      <c r="I55" s="15">
        <f>'[3]21'!J57</f>
        <v>320</v>
      </c>
      <c r="J55" s="16">
        <f>'[3]21'!K57</f>
        <v>0</v>
      </c>
      <c r="K55" s="16">
        <f>'[3]21'!L57</f>
        <v>0</v>
      </c>
      <c r="L55" s="16">
        <f>'[3]21'!M57</f>
        <v>0</v>
      </c>
      <c r="M55" s="16">
        <f>'[3]21'!N57</f>
        <v>150</v>
      </c>
      <c r="N55" s="16">
        <f>'[3]21'!O57</f>
        <v>0</v>
      </c>
      <c r="O55" s="17">
        <f t="shared" si="28"/>
        <v>470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150</v>
      </c>
      <c r="V55" s="16">
        <f t="shared" si="29"/>
        <v>0</v>
      </c>
      <c r="W55" s="17">
        <f t="shared" si="30"/>
        <v>470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256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150</v>
      </c>
      <c r="AQ55" s="8">
        <f t="shared" si="31"/>
        <v>0</v>
      </c>
      <c r="AR55" s="8">
        <f t="shared" si="18"/>
        <v>406</v>
      </c>
      <c r="AT55" s="8">
        <v>30.72</v>
      </c>
      <c r="AU55" s="8">
        <v>30.72</v>
      </c>
      <c r="AW55" s="198">
        <v>32</v>
      </c>
      <c r="AX55" s="198">
        <v>0</v>
      </c>
      <c r="AY55" s="198">
        <v>0</v>
      </c>
      <c r="AZ55" s="198">
        <v>0</v>
      </c>
      <c r="BA55" s="198">
        <v>0</v>
      </c>
      <c r="BB55" s="198">
        <v>0</v>
      </c>
      <c r="BC55" s="8">
        <f t="shared" si="19"/>
        <v>32</v>
      </c>
      <c r="BD55" s="198">
        <v>32</v>
      </c>
      <c r="BE55" s="198">
        <v>0</v>
      </c>
      <c r="BF55" s="198">
        <v>0</v>
      </c>
      <c r="BG55" s="198">
        <v>0</v>
      </c>
      <c r="BH55" s="198">
        <v>0</v>
      </c>
      <c r="BI55" s="198">
        <v>0</v>
      </c>
      <c r="BJ55" s="8">
        <f t="shared" si="20"/>
        <v>32</v>
      </c>
      <c r="BL55" s="8">
        <f t="shared" si="21"/>
        <v>30.72</v>
      </c>
      <c r="BM55" s="8">
        <f t="shared" si="22"/>
        <v>30.72</v>
      </c>
      <c r="BN55" s="8">
        <f t="shared" si="23"/>
        <v>32</v>
      </c>
      <c r="BO55" s="8">
        <f t="shared" si="24"/>
        <v>32</v>
      </c>
      <c r="BP55" s="139">
        <f t="shared" si="25"/>
        <v>-1.2800000000000011</v>
      </c>
      <c r="BQ55" s="139">
        <f t="shared" si="26"/>
        <v>-1.2800000000000011</v>
      </c>
    </row>
    <row r="56" spans="1:69">
      <c r="A56" s="8" t="s">
        <v>98</v>
      </c>
      <c r="B56" s="15">
        <f>'[3]21'!B58</f>
        <v>320</v>
      </c>
      <c r="C56" s="16">
        <f>'[3]21'!C58</f>
        <v>0</v>
      </c>
      <c r="D56" s="16">
        <f>'[3]21'!D58</f>
        <v>0</v>
      </c>
      <c r="E56" s="16">
        <f>'[3]21'!E58</f>
        <v>0</v>
      </c>
      <c r="F56" s="16">
        <f>'[3]21'!F58</f>
        <v>990</v>
      </c>
      <c r="G56" s="16">
        <f>'[3]21'!G58</f>
        <v>0</v>
      </c>
      <c r="H56" s="17">
        <f t="shared" si="27"/>
        <v>1310</v>
      </c>
      <c r="I56" s="15">
        <f>'[3]21'!J58</f>
        <v>320</v>
      </c>
      <c r="J56" s="16">
        <f>'[3]21'!K58</f>
        <v>0</v>
      </c>
      <c r="K56" s="16">
        <f>'[3]21'!L58</f>
        <v>0</v>
      </c>
      <c r="L56" s="16">
        <f>'[3]21'!M58</f>
        <v>0</v>
      </c>
      <c r="M56" s="16">
        <f>'[3]21'!N58</f>
        <v>150</v>
      </c>
      <c r="N56" s="16">
        <f>'[3]21'!O58</f>
        <v>0</v>
      </c>
      <c r="O56" s="17">
        <f t="shared" si="28"/>
        <v>470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150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256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150</v>
      </c>
      <c r="AQ56" s="8">
        <f t="shared" si="31"/>
        <v>0</v>
      </c>
      <c r="AR56" s="8">
        <f t="shared" si="18"/>
        <v>406</v>
      </c>
      <c r="AT56" s="8">
        <v>30.72</v>
      </c>
      <c r="AU56" s="8">
        <v>30.72</v>
      </c>
      <c r="AW56" s="198">
        <v>32</v>
      </c>
      <c r="AX56" s="198">
        <v>0</v>
      </c>
      <c r="AY56" s="198">
        <v>0</v>
      </c>
      <c r="AZ56" s="198">
        <v>0</v>
      </c>
      <c r="BA56" s="198">
        <v>0</v>
      </c>
      <c r="BB56" s="198">
        <v>0</v>
      </c>
      <c r="BC56" s="8">
        <f t="shared" si="19"/>
        <v>32</v>
      </c>
      <c r="BD56" s="198">
        <v>32</v>
      </c>
      <c r="BE56" s="198">
        <v>0</v>
      </c>
      <c r="BF56" s="198">
        <v>0</v>
      </c>
      <c r="BG56" s="198">
        <v>0</v>
      </c>
      <c r="BH56" s="198">
        <v>0</v>
      </c>
      <c r="BI56" s="198">
        <v>0</v>
      </c>
      <c r="BJ56" s="8">
        <f t="shared" si="20"/>
        <v>32</v>
      </c>
      <c r="BL56" s="8">
        <f t="shared" si="21"/>
        <v>30.72</v>
      </c>
      <c r="BM56" s="8">
        <f t="shared" si="22"/>
        <v>30.72</v>
      </c>
      <c r="BN56" s="8">
        <f t="shared" si="23"/>
        <v>32</v>
      </c>
      <c r="BO56" s="8">
        <f t="shared" si="24"/>
        <v>32</v>
      </c>
      <c r="BP56" s="139">
        <f t="shared" si="25"/>
        <v>-1.2800000000000011</v>
      </c>
      <c r="BQ56" s="139">
        <f t="shared" si="26"/>
        <v>-1.2800000000000011</v>
      </c>
    </row>
    <row r="57" spans="1:69">
      <c r="A57" s="8" t="s">
        <v>99</v>
      </c>
      <c r="B57" s="15">
        <f>'[3]21'!B59</f>
        <v>320</v>
      </c>
      <c r="C57" s="16">
        <f>'[3]21'!C59</f>
        <v>0</v>
      </c>
      <c r="D57" s="16">
        <f>'[3]21'!D59</f>
        <v>0</v>
      </c>
      <c r="E57" s="16">
        <f>'[3]21'!E59</f>
        <v>0</v>
      </c>
      <c r="F57" s="16">
        <f>'[3]21'!F59</f>
        <v>990</v>
      </c>
      <c r="G57" s="16">
        <f>'[3]21'!G59</f>
        <v>0</v>
      </c>
      <c r="H57" s="17">
        <f t="shared" si="27"/>
        <v>1310</v>
      </c>
      <c r="I57" s="15">
        <f>'[3]21'!J59</f>
        <v>320</v>
      </c>
      <c r="J57" s="16">
        <f>'[3]21'!K59</f>
        <v>0</v>
      </c>
      <c r="K57" s="16">
        <f>'[3]21'!L59</f>
        <v>0</v>
      </c>
      <c r="L57" s="16">
        <f>'[3]21'!M59</f>
        <v>0</v>
      </c>
      <c r="M57" s="16">
        <f>'[3]21'!N59</f>
        <v>150</v>
      </c>
      <c r="N57" s="16">
        <f>'[3]21'!O59</f>
        <v>0</v>
      </c>
      <c r="O57" s="17">
        <f t="shared" si="28"/>
        <v>470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150</v>
      </c>
      <c r="V57" s="16">
        <f t="shared" si="32"/>
        <v>0</v>
      </c>
      <c r="W57" s="17">
        <f t="shared" si="30"/>
        <v>470</v>
      </c>
      <c r="X57" s="8">
        <f t="shared" si="4"/>
        <v>14.78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14.78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273.22000000000003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150</v>
      </c>
      <c r="AQ57" s="8">
        <f t="shared" si="31"/>
        <v>0</v>
      </c>
      <c r="AR57" s="8">
        <f t="shared" si="18"/>
        <v>423.22</v>
      </c>
      <c r="AT57" s="8">
        <v>30.72</v>
      </c>
      <c r="AU57" s="8">
        <v>30.72</v>
      </c>
      <c r="AW57" s="198">
        <v>14.78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 s="8">
        <f t="shared" si="19"/>
        <v>14.78</v>
      </c>
      <c r="BD57" s="198">
        <v>32</v>
      </c>
      <c r="BE57" s="198">
        <v>0</v>
      </c>
      <c r="BF57" s="198">
        <v>0</v>
      </c>
      <c r="BG57" s="198">
        <v>0</v>
      </c>
      <c r="BH57" s="198">
        <v>0</v>
      </c>
      <c r="BI57" s="198">
        <v>0</v>
      </c>
      <c r="BJ57" s="8">
        <f t="shared" si="20"/>
        <v>32</v>
      </c>
      <c r="BL57" s="8">
        <f t="shared" si="21"/>
        <v>30.72</v>
      </c>
      <c r="BM57" s="8">
        <f t="shared" si="22"/>
        <v>30.72</v>
      </c>
      <c r="BN57" s="8">
        <f t="shared" si="23"/>
        <v>14.78</v>
      </c>
      <c r="BO57" s="8">
        <f t="shared" si="24"/>
        <v>32</v>
      </c>
      <c r="BP57" s="139">
        <f t="shared" si="25"/>
        <v>15.94</v>
      </c>
      <c r="BQ57" s="139">
        <f t="shared" si="26"/>
        <v>-1.2800000000000011</v>
      </c>
    </row>
    <row r="58" spans="1:69">
      <c r="A58" s="8" t="s">
        <v>100</v>
      </c>
      <c r="B58" s="15">
        <f>'[3]21'!B60</f>
        <v>320</v>
      </c>
      <c r="C58" s="16">
        <f>'[3]21'!C60</f>
        <v>0</v>
      </c>
      <c r="D58" s="16">
        <f>'[3]21'!D60</f>
        <v>0</v>
      </c>
      <c r="E58" s="16">
        <f>'[3]21'!E60</f>
        <v>0</v>
      </c>
      <c r="F58" s="16">
        <f>'[3]21'!F60</f>
        <v>990</v>
      </c>
      <c r="G58" s="16">
        <f>'[3]21'!G60</f>
        <v>0</v>
      </c>
      <c r="H58" s="17">
        <f t="shared" si="27"/>
        <v>1310</v>
      </c>
      <c r="I58" s="15">
        <f>'[3]21'!J60</f>
        <v>320</v>
      </c>
      <c r="J58" s="16">
        <f>'[3]21'!K60</f>
        <v>0</v>
      </c>
      <c r="K58" s="16">
        <f>'[3]21'!L60</f>
        <v>0</v>
      </c>
      <c r="L58" s="16">
        <f>'[3]21'!M60</f>
        <v>0</v>
      </c>
      <c r="M58" s="16">
        <f>'[3]21'!N60</f>
        <v>150</v>
      </c>
      <c r="N58" s="16">
        <f>'[3]21'!O60</f>
        <v>0</v>
      </c>
      <c r="O58" s="17">
        <f t="shared" si="28"/>
        <v>470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150</v>
      </c>
      <c r="V58" s="16">
        <f t="shared" si="32"/>
        <v>0</v>
      </c>
      <c r="W58" s="17">
        <f t="shared" si="30"/>
        <v>470</v>
      </c>
      <c r="X58" s="8">
        <f t="shared" si="4"/>
        <v>14.78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14.78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273.22000000000003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150</v>
      </c>
      <c r="AQ58" s="8">
        <f t="shared" si="31"/>
        <v>0</v>
      </c>
      <c r="AR58" s="8">
        <f t="shared" si="18"/>
        <v>423.22</v>
      </c>
      <c r="AT58" s="8">
        <v>30.72</v>
      </c>
      <c r="AU58" s="8">
        <v>30.72</v>
      </c>
      <c r="AW58" s="198">
        <v>14.78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 s="8">
        <f t="shared" si="19"/>
        <v>14.78</v>
      </c>
      <c r="BD58" s="198">
        <v>32</v>
      </c>
      <c r="BE58" s="198">
        <v>0</v>
      </c>
      <c r="BF58" s="198">
        <v>0</v>
      </c>
      <c r="BG58" s="198">
        <v>0</v>
      </c>
      <c r="BH58" s="198">
        <v>0</v>
      </c>
      <c r="BI58" s="198">
        <v>0</v>
      </c>
      <c r="BJ58" s="8">
        <f t="shared" si="20"/>
        <v>32</v>
      </c>
      <c r="BL58" s="8">
        <f t="shared" si="21"/>
        <v>30.72</v>
      </c>
      <c r="BM58" s="8">
        <f t="shared" si="22"/>
        <v>30.72</v>
      </c>
      <c r="BN58" s="8">
        <f t="shared" si="23"/>
        <v>14.78</v>
      </c>
      <c r="BO58" s="8">
        <f t="shared" si="24"/>
        <v>32</v>
      </c>
      <c r="BP58" s="139">
        <f t="shared" si="25"/>
        <v>15.94</v>
      </c>
      <c r="BQ58" s="139">
        <f t="shared" si="26"/>
        <v>-1.2800000000000011</v>
      </c>
    </row>
    <row r="59" spans="1:69">
      <c r="A59" s="8" t="s">
        <v>101</v>
      </c>
      <c r="B59" s="15">
        <f>'[3]21'!B61</f>
        <v>320</v>
      </c>
      <c r="C59" s="16">
        <f>'[3]21'!C61</f>
        <v>0</v>
      </c>
      <c r="D59" s="16">
        <f>'[3]21'!D61</f>
        <v>0</v>
      </c>
      <c r="E59" s="16">
        <f>'[3]21'!E61</f>
        <v>0</v>
      </c>
      <c r="F59" s="16">
        <f>'[3]21'!F61</f>
        <v>990</v>
      </c>
      <c r="G59" s="16">
        <f>'[3]21'!G61</f>
        <v>0</v>
      </c>
      <c r="H59" s="17">
        <f t="shared" si="27"/>
        <v>1310</v>
      </c>
      <c r="I59" s="15">
        <f>'[3]21'!J61</f>
        <v>320</v>
      </c>
      <c r="J59" s="16">
        <f>'[3]21'!K61</f>
        <v>0</v>
      </c>
      <c r="K59" s="16">
        <f>'[3]21'!L61</f>
        <v>0</v>
      </c>
      <c r="L59" s="16">
        <f>'[3]21'!M61</f>
        <v>0</v>
      </c>
      <c r="M59" s="16">
        <f>'[3]21'!N61</f>
        <v>150</v>
      </c>
      <c r="N59" s="16">
        <f>'[3]21'!O61</f>
        <v>0</v>
      </c>
      <c r="O59" s="17">
        <f t="shared" si="28"/>
        <v>470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150</v>
      </c>
      <c r="V59" s="16">
        <f t="shared" si="32"/>
        <v>0</v>
      </c>
      <c r="W59" s="17">
        <f t="shared" si="30"/>
        <v>470</v>
      </c>
      <c r="X59" s="8">
        <f t="shared" si="4"/>
        <v>14.78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14.78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273.22000000000003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150</v>
      </c>
      <c r="AQ59" s="8">
        <f t="shared" si="31"/>
        <v>0</v>
      </c>
      <c r="AR59" s="8">
        <f t="shared" si="18"/>
        <v>423.22</v>
      </c>
      <c r="AT59" s="8">
        <v>14.19</v>
      </c>
      <c r="AU59" s="8">
        <v>30.72</v>
      </c>
      <c r="AW59" s="198">
        <v>14.78</v>
      </c>
      <c r="AX59" s="198">
        <v>0</v>
      </c>
      <c r="AY59" s="198">
        <v>0</v>
      </c>
      <c r="AZ59" s="198">
        <v>0</v>
      </c>
      <c r="BA59" s="198">
        <v>0</v>
      </c>
      <c r="BB59" s="198">
        <v>0</v>
      </c>
      <c r="BC59" s="8">
        <f t="shared" si="19"/>
        <v>14.78</v>
      </c>
      <c r="BD59" s="198">
        <v>32</v>
      </c>
      <c r="BE59" s="198">
        <v>0</v>
      </c>
      <c r="BF59" s="198">
        <v>0</v>
      </c>
      <c r="BG59" s="198">
        <v>0</v>
      </c>
      <c r="BH59" s="198">
        <v>0</v>
      </c>
      <c r="BI59" s="198">
        <v>0</v>
      </c>
      <c r="BJ59" s="8">
        <f t="shared" si="20"/>
        <v>32</v>
      </c>
      <c r="BL59" s="8">
        <f t="shared" si="21"/>
        <v>14.19</v>
      </c>
      <c r="BM59" s="8">
        <f t="shared" si="22"/>
        <v>30.72</v>
      </c>
      <c r="BN59" s="8">
        <f t="shared" si="23"/>
        <v>14.78</v>
      </c>
      <c r="BO59" s="8">
        <f t="shared" si="24"/>
        <v>32</v>
      </c>
      <c r="BP59" s="139">
        <f t="shared" si="25"/>
        <v>-0.58999999999999986</v>
      </c>
      <c r="BQ59" s="139">
        <f t="shared" si="26"/>
        <v>-1.2800000000000011</v>
      </c>
    </row>
    <row r="60" spans="1:69">
      <c r="A60" s="8" t="s">
        <v>102</v>
      </c>
      <c r="B60" s="15">
        <f>'[3]21'!B62</f>
        <v>320</v>
      </c>
      <c r="C60" s="16">
        <f>'[3]21'!C62</f>
        <v>0</v>
      </c>
      <c r="D60" s="16">
        <f>'[3]21'!D62</f>
        <v>0</v>
      </c>
      <c r="E60" s="16">
        <f>'[3]21'!E62</f>
        <v>0</v>
      </c>
      <c r="F60" s="16">
        <f>'[3]21'!F62</f>
        <v>990</v>
      </c>
      <c r="G60" s="16">
        <f>'[3]21'!G62</f>
        <v>0</v>
      </c>
      <c r="H60" s="17">
        <f t="shared" si="27"/>
        <v>1310</v>
      </c>
      <c r="I60" s="15">
        <f>'[3]21'!J62</f>
        <v>320</v>
      </c>
      <c r="J60" s="16">
        <f>'[3]21'!K62</f>
        <v>0</v>
      </c>
      <c r="K60" s="16">
        <f>'[3]21'!L62</f>
        <v>0</v>
      </c>
      <c r="L60" s="16">
        <f>'[3]21'!M62</f>
        <v>0</v>
      </c>
      <c r="M60" s="16">
        <f>'[3]21'!N62</f>
        <v>150</v>
      </c>
      <c r="N60" s="16">
        <f>'[3]21'!O62</f>
        <v>0</v>
      </c>
      <c r="O60" s="17">
        <f t="shared" si="28"/>
        <v>470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150</v>
      </c>
      <c r="V60" s="16">
        <f t="shared" si="32"/>
        <v>0</v>
      </c>
      <c r="W60" s="17">
        <f t="shared" si="30"/>
        <v>470</v>
      </c>
      <c r="X60" s="8">
        <f t="shared" si="4"/>
        <v>14.78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14.78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273.22000000000003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150</v>
      </c>
      <c r="AQ60" s="8">
        <f t="shared" si="31"/>
        <v>0</v>
      </c>
      <c r="AR60" s="8">
        <f t="shared" si="18"/>
        <v>423.22</v>
      </c>
      <c r="AT60" s="8">
        <v>14.19</v>
      </c>
      <c r="AU60" s="8">
        <v>30.72</v>
      </c>
      <c r="AW60" s="198">
        <v>14.78</v>
      </c>
      <c r="AX60" s="198">
        <v>0</v>
      </c>
      <c r="AY60" s="198">
        <v>0</v>
      </c>
      <c r="AZ60" s="198">
        <v>0</v>
      </c>
      <c r="BA60" s="198">
        <v>0</v>
      </c>
      <c r="BB60" s="198">
        <v>0</v>
      </c>
      <c r="BC60" s="8">
        <f t="shared" si="19"/>
        <v>14.78</v>
      </c>
      <c r="BD60" s="198">
        <v>32</v>
      </c>
      <c r="BE60" s="198">
        <v>0</v>
      </c>
      <c r="BF60" s="198">
        <v>0</v>
      </c>
      <c r="BG60" s="198">
        <v>0</v>
      </c>
      <c r="BH60" s="198">
        <v>0</v>
      </c>
      <c r="BI60" s="198">
        <v>0</v>
      </c>
      <c r="BJ60" s="8">
        <f t="shared" si="20"/>
        <v>32</v>
      </c>
      <c r="BL60" s="8">
        <f t="shared" si="21"/>
        <v>14.19</v>
      </c>
      <c r="BM60" s="8">
        <f t="shared" si="22"/>
        <v>30.72</v>
      </c>
      <c r="BN60" s="8">
        <f t="shared" si="23"/>
        <v>14.78</v>
      </c>
      <c r="BO60" s="8">
        <f t="shared" si="24"/>
        <v>32</v>
      </c>
      <c r="BP60" s="139">
        <f t="shared" si="25"/>
        <v>-0.58999999999999986</v>
      </c>
      <c r="BQ60" s="139">
        <f t="shared" si="26"/>
        <v>-1.2800000000000011</v>
      </c>
    </row>
    <row r="61" spans="1:69">
      <c r="A61" s="8" t="s">
        <v>103</v>
      </c>
      <c r="B61" s="15">
        <f>'[3]21'!B63</f>
        <v>320</v>
      </c>
      <c r="C61" s="16">
        <f>'[3]21'!C63</f>
        <v>0</v>
      </c>
      <c r="D61" s="16">
        <f>'[3]21'!D63</f>
        <v>0</v>
      </c>
      <c r="E61" s="16">
        <f>'[3]21'!E63</f>
        <v>0</v>
      </c>
      <c r="F61" s="16">
        <f>'[3]21'!F63</f>
        <v>990</v>
      </c>
      <c r="G61" s="16">
        <f>'[3]21'!G63</f>
        <v>0</v>
      </c>
      <c r="H61" s="17">
        <f t="shared" si="27"/>
        <v>1310</v>
      </c>
      <c r="I61" s="15">
        <f>'[3]21'!J63</f>
        <v>320</v>
      </c>
      <c r="J61" s="16">
        <f>'[3]21'!K63</f>
        <v>0</v>
      </c>
      <c r="K61" s="16">
        <f>'[3]21'!L63</f>
        <v>0</v>
      </c>
      <c r="L61" s="16">
        <f>'[3]21'!M63</f>
        <v>0</v>
      </c>
      <c r="M61" s="16">
        <f>'[3]21'!N63</f>
        <v>150</v>
      </c>
      <c r="N61" s="16">
        <f>'[3]21'!O63</f>
        <v>0</v>
      </c>
      <c r="O61" s="17">
        <f t="shared" si="28"/>
        <v>470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150</v>
      </c>
      <c r="V61" s="16">
        <f t="shared" si="32"/>
        <v>0</v>
      </c>
      <c r="W61" s="17">
        <f t="shared" si="30"/>
        <v>470</v>
      </c>
      <c r="X61" s="8">
        <f t="shared" si="4"/>
        <v>14.78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14.78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273.22000000000003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150</v>
      </c>
      <c r="AQ61" s="8">
        <f t="shared" si="34"/>
        <v>0</v>
      </c>
      <c r="AR61" s="8">
        <f t="shared" si="18"/>
        <v>423.22</v>
      </c>
      <c r="AT61" s="8">
        <v>14.19</v>
      </c>
      <c r="AU61" s="8">
        <v>30.72</v>
      </c>
      <c r="AW61" s="198">
        <v>14.78</v>
      </c>
      <c r="AX61" s="198">
        <v>0</v>
      </c>
      <c r="AY61" s="198">
        <v>0</v>
      </c>
      <c r="AZ61" s="198">
        <v>0</v>
      </c>
      <c r="BA61" s="198">
        <v>0</v>
      </c>
      <c r="BB61" s="198">
        <v>0</v>
      </c>
      <c r="BC61" s="8">
        <f t="shared" si="19"/>
        <v>14.78</v>
      </c>
      <c r="BD61" s="198">
        <v>32</v>
      </c>
      <c r="BE61" s="198">
        <v>0</v>
      </c>
      <c r="BF61" s="198">
        <v>0</v>
      </c>
      <c r="BG61" s="198">
        <v>0</v>
      </c>
      <c r="BH61" s="198">
        <v>0</v>
      </c>
      <c r="BI61" s="198">
        <v>0</v>
      </c>
      <c r="BJ61" s="8">
        <f t="shared" si="20"/>
        <v>32</v>
      </c>
      <c r="BL61" s="8">
        <f t="shared" si="21"/>
        <v>14.19</v>
      </c>
      <c r="BM61" s="8">
        <f t="shared" si="22"/>
        <v>30.72</v>
      </c>
      <c r="BN61" s="8">
        <f t="shared" si="23"/>
        <v>14.78</v>
      </c>
      <c r="BO61" s="8">
        <f t="shared" si="24"/>
        <v>32</v>
      </c>
      <c r="BP61" s="139">
        <f t="shared" si="25"/>
        <v>-0.58999999999999986</v>
      </c>
      <c r="BQ61" s="139">
        <f t="shared" si="26"/>
        <v>-1.2800000000000011</v>
      </c>
    </row>
    <row r="62" spans="1:69">
      <c r="A62" s="8" t="s">
        <v>104</v>
      </c>
      <c r="B62" s="15">
        <f>'[3]21'!B64</f>
        <v>320</v>
      </c>
      <c r="C62" s="16">
        <f>'[3]21'!C64</f>
        <v>0</v>
      </c>
      <c r="D62" s="16">
        <f>'[3]21'!D64</f>
        <v>0</v>
      </c>
      <c r="E62" s="16">
        <f>'[3]21'!E64</f>
        <v>0</v>
      </c>
      <c r="F62" s="16">
        <f>'[3]21'!F64</f>
        <v>990</v>
      </c>
      <c r="G62" s="16">
        <f>'[3]21'!G64</f>
        <v>0</v>
      </c>
      <c r="H62" s="17">
        <f t="shared" si="27"/>
        <v>1310</v>
      </c>
      <c r="I62" s="15">
        <f>'[3]21'!J64</f>
        <v>320</v>
      </c>
      <c r="J62" s="16">
        <f>'[3]21'!K64</f>
        <v>0</v>
      </c>
      <c r="K62" s="16">
        <f>'[3]21'!L64</f>
        <v>0</v>
      </c>
      <c r="L62" s="16">
        <f>'[3]21'!M64</f>
        <v>0</v>
      </c>
      <c r="M62" s="16">
        <f>'[3]21'!N64</f>
        <v>150</v>
      </c>
      <c r="N62" s="16">
        <f>'[3]21'!O64</f>
        <v>0</v>
      </c>
      <c r="O62" s="17">
        <f t="shared" si="28"/>
        <v>470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150</v>
      </c>
      <c r="V62" s="16">
        <f t="shared" si="32"/>
        <v>0</v>
      </c>
      <c r="W62" s="17">
        <f t="shared" si="30"/>
        <v>470</v>
      </c>
      <c r="X62" s="8">
        <f t="shared" si="4"/>
        <v>14.78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14.78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273.22000000000003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150</v>
      </c>
      <c r="AQ62" s="8">
        <f t="shared" si="34"/>
        <v>0</v>
      </c>
      <c r="AR62" s="8">
        <f t="shared" si="18"/>
        <v>423.22</v>
      </c>
      <c r="AT62" s="8">
        <v>14.19</v>
      </c>
      <c r="AU62" s="8">
        <v>30.72</v>
      </c>
      <c r="AW62" s="198">
        <v>14.78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 s="8">
        <f t="shared" si="19"/>
        <v>14.78</v>
      </c>
      <c r="BD62" s="198">
        <v>32</v>
      </c>
      <c r="BE62" s="198">
        <v>0</v>
      </c>
      <c r="BF62" s="198">
        <v>0</v>
      </c>
      <c r="BG62" s="198">
        <v>0</v>
      </c>
      <c r="BH62" s="198">
        <v>0</v>
      </c>
      <c r="BI62" s="198">
        <v>0</v>
      </c>
      <c r="BJ62" s="8">
        <f t="shared" si="20"/>
        <v>32</v>
      </c>
      <c r="BL62" s="8">
        <f t="shared" si="21"/>
        <v>14.19</v>
      </c>
      <c r="BM62" s="8">
        <f t="shared" si="22"/>
        <v>30.72</v>
      </c>
      <c r="BN62" s="8">
        <f t="shared" si="23"/>
        <v>14.78</v>
      </c>
      <c r="BO62" s="8">
        <f t="shared" si="24"/>
        <v>32</v>
      </c>
      <c r="BP62" s="139">
        <f t="shared" si="25"/>
        <v>-0.58999999999999986</v>
      </c>
      <c r="BQ62" s="139">
        <f t="shared" si="26"/>
        <v>-1.2800000000000011</v>
      </c>
    </row>
    <row r="63" spans="1:69">
      <c r="A63" s="8" t="s">
        <v>105</v>
      </c>
      <c r="B63" s="15">
        <f>'[3]21'!B65</f>
        <v>320</v>
      </c>
      <c r="C63" s="16">
        <f>'[3]21'!C65</f>
        <v>0</v>
      </c>
      <c r="D63" s="16">
        <f>'[3]21'!D65</f>
        <v>0</v>
      </c>
      <c r="E63" s="16">
        <f>'[3]21'!E65</f>
        <v>0</v>
      </c>
      <c r="F63" s="16">
        <f>'[3]21'!F65</f>
        <v>990</v>
      </c>
      <c r="G63" s="16">
        <f>'[3]21'!G65</f>
        <v>0</v>
      </c>
      <c r="H63" s="17">
        <f t="shared" si="27"/>
        <v>1310</v>
      </c>
      <c r="I63" s="15">
        <f>'[3]21'!J65</f>
        <v>320</v>
      </c>
      <c r="J63" s="16">
        <f>'[3]21'!K65</f>
        <v>0</v>
      </c>
      <c r="K63" s="16">
        <f>'[3]21'!L65</f>
        <v>0</v>
      </c>
      <c r="L63" s="16">
        <f>'[3]21'!M65</f>
        <v>0</v>
      </c>
      <c r="M63" s="16">
        <f>'[3]21'!N65</f>
        <v>150</v>
      </c>
      <c r="N63" s="16">
        <f>'[3]21'!O65</f>
        <v>0</v>
      </c>
      <c r="O63" s="17">
        <f t="shared" si="28"/>
        <v>470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150</v>
      </c>
      <c r="V63" s="16">
        <f t="shared" si="32"/>
        <v>0</v>
      </c>
      <c r="W63" s="17">
        <f t="shared" si="30"/>
        <v>470</v>
      </c>
      <c r="X63" s="8">
        <f t="shared" si="4"/>
        <v>14.78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14.78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273.22000000000003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150</v>
      </c>
      <c r="AQ63" s="8">
        <f t="shared" si="34"/>
        <v>0</v>
      </c>
      <c r="AR63" s="8">
        <f t="shared" si="18"/>
        <v>423.22</v>
      </c>
      <c r="AT63" s="8">
        <v>14.19</v>
      </c>
      <c r="AU63" s="8">
        <v>30.72</v>
      </c>
      <c r="AW63" s="198">
        <v>14.78</v>
      </c>
      <c r="AX63" s="198">
        <v>0</v>
      </c>
      <c r="AY63" s="198">
        <v>0</v>
      </c>
      <c r="AZ63" s="198">
        <v>0</v>
      </c>
      <c r="BA63" s="198">
        <v>0</v>
      </c>
      <c r="BB63" s="198">
        <v>0</v>
      </c>
      <c r="BC63" s="8">
        <f t="shared" si="19"/>
        <v>14.78</v>
      </c>
      <c r="BD63" s="198">
        <v>32</v>
      </c>
      <c r="BE63" s="198">
        <v>0</v>
      </c>
      <c r="BF63" s="198">
        <v>0</v>
      </c>
      <c r="BG63" s="198">
        <v>0</v>
      </c>
      <c r="BH63" s="198">
        <v>0</v>
      </c>
      <c r="BI63" s="198">
        <v>0</v>
      </c>
      <c r="BJ63" s="8">
        <f t="shared" si="20"/>
        <v>32</v>
      </c>
      <c r="BL63" s="8">
        <f t="shared" si="21"/>
        <v>14.19</v>
      </c>
      <c r="BM63" s="8">
        <f t="shared" si="22"/>
        <v>30.72</v>
      </c>
      <c r="BN63" s="8">
        <f t="shared" si="23"/>
        <v>14.78</v>
      </c>
      <c r="BO63" s="8">
        <f t="shared" si="24"/>
        <v>32</v>
      </c>
      <c r="BP63" s="139">
        <f t="shared" si="25"/>
        <v>-0.58999999999999986</v>
      </c>
      <c r="BQ63" s="139">
        <f t="shared" si="26"/>
        <v>-1.2800000000000011</v>
      </c>
    </row>
    <row r="64" spans="1:69">
      <c r="A64" s="8" t="s">
        <v>106</v>
      </c>
      <c r="B64" s="15">
        <f>'[3]21'!B66</f>
        <v>320</v>
      </c>
      <c r="C64" s="16">
        <f>'[3]21'!C66</f>
        <v>0</v>
      </c>
      <c r="D64" s="16">
        <f>'[3]21'!D66</f>
        <v>0</v>
      </c>
      <c r="E64" s="16">
        <f>'[3]21'!E66</f>
        <v>0</v>
      </c>
      <c r="F64" s="16">
        <f>'[3]21'!F66</f>
        <v>990</v>
      </c>
      <c r="G64" s="16">
        <f>'[3]21'!G66</f>
        <v>0</v>
      </c>
      <c r="H64" s="17">
        <f t="shared" si="27"/>
        <v>1310</v>
      </c>
      <c r="I64" s="15">
        <f>'[3]21'!J66</f>
        <v>320</v>
      </c>
      <c r="J64" s="16">
        <f>'[3]21'!K66</f>
        <v>0</v>
      </c>
      <c r="K64" s="16">
        <f>'[3]21'!L66</f>
        <v>0</v>
      </c>
      <c r="L64" s="16">
        <f>'[3]21'!M66</f>
        <v>0</v>
      </c>
      <c r="M64" s="16">
        <f>'[3]21'!N66</f>
        <v>150</v>
      </c>
      <c r="N64" s="16">
        <f>'[3]21'!O66</f>
        <v>0</v>
      </c>
      <c r="O64" s="17">
        <f t="shared" si="28"/>
        <v>470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150</v>
      </c>
      <c r="V64" s="16">
        <f t="shared" si="32"/>
        <v>0</v>
      </c>
      <c r="W64" s="17">
        <f t="shared" si="30"/>
        <v>470</v>
      </c>
      <c r="X64" s="8">
        <f t="shared" si="4"/>
        <v>14.78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14.78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273.22000000000003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150</v>
      </c>
      <c r="AQ64" s="8">
        <f t="shared" si="34"/>
        <v>0</v>
      </c>
      <c r="AR64" s="8">
        <f t="shared" si="18"/>
        <v>423.22</v>
      </c>
      <c r="AT64" s="8">
        <v>14.19</v>
      </c>
      <c r="AU64" s="8">
        <v>30.72</v>
      </c>
      <c r="AW64" s="198">
        <v>14.78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 s="8">
        <f t="shared" si="19"/>
        <v>14.78</v>
      </c>
      <c r="BD64" s="198">
        <v>32</v>
      </c>
      <c r="BE64" s="198">
        <v>0</v>
      </c>
      <c r="BF64" s="198">
        <v>0</v>
      </c>
      <c r="BG64" s="198">
        <v>0</v>
      </c>
      <c r="BH64" s="198">
        <v>0</v>
      </c>
      <c r="BI64" s="198">
        <v>0</v>
      </c>
      <c r="BJ64" s="8">
        <f t="shared" si="20"/>
        <v>32</v>
      </c>
      <c r="BL64" s="8">
        <f t="shared" si="21"/>
        <v>14.19</v>
      </c>
      <c r="BM64" s="8">
        <f t="shared" si="22"/>
        <v>30.72</v>
      </c>
      <c r="BN64" s="8">
        <f t="shared" si="23"/>
        <v>14.78</v>
      </c>
      <c r="BO64" s="8">
        <f t="shared" si="24"/>
        <v>32</v>
      </c>
      <c r="BP64" s="139">
        <f t="shared" si="25"/>
        <v>-0.58999999999999986</v>
      </c>
      <c r="BQ64" s="139">
        <f t="shared" si="26"/>
        <v>-1.2800000000000011</v>
      </c>
    </row>
    <row r="65" spans="1:69">
      <c r="A65" s="8" t="s">
        <v>107</v>
      </c>
      <c r="B65" s="15">
        <f>'[3]21'!B67</f>
        <v>320</v>
      </c>
      <c r="C65" s="16">
        <f>'[3]21'!C67</f>
        <v>0</v>
      </c>
      <c r="D65" s="16">
        <f>'[3]21'!D67</f>
        <v>0</v>
      </c>
      <c r="E65" s="16">
        <f>'[3]21'!E67</f>
        <v>0</v>
      </c>
      <c r="F65" s="16">
        <f>'[3]21'!F67</f>
        <v>990</v>
      </c>
      <c r="G65" s="16">
        <f>'[3]21'!G67</f>
        <v>0</v>
      </c>
      <c r="H65" s="17">
        <f t="shared" si="27"/>
        <v>1310</v>
      </c>
      <c r="I65" s="15">
        <f>'[3]21'!J67</f>
        <v>320</v>
      </c>
      <c r="J65" s="16">
        <f>'[3]21'!K67</f>
        <v>0</v>
      </c>
      <c r="K65" s="16">
        <f>'[3]21'!L67</f>
        <v>0</v>
      </c>
      <c r="L65" s="16">
        <f>'[3]21'!M67</f>
        <v>0</v>
      </c>
      <c r="M65" s="16">
        <f>'[3]21'!N67</f>
        <v>150</v>
      </c>
      <c r="N65" s="16">
        <f>'[3]21'!O67</f>
        <v>0</v>
      </c>
      <c r="O65" s="17">
        <f t="shared" si="28"/>
        <v>470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150</v>
      </c>
      <c r="V65" s="16">
        <f t="shared" si="32"/>
        <v>0</v>
      </c>
      <c r="W65" s="17">
        <f t="shared" si="30"/>
        <v>470</v>
      </c>
      <c r="X65" s="8">
        <f t="shared" si="4"/>
        <v>14.78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14.78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273.22000000000003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150</v>
      </c>
      <c r="AQ65" s="8">
        <f t="shared" si="34"/>
        <v>0</v>
      </c>
      <c r="AR65" s="8">
        <f t="shared" si="18"/>
        <v>423.22</v>
      </c>
      <c r="AT65" s="8">
        <v>14.19</v>
      </c>
      <c r="AU65" s="8">
        <v>30.72</v>
      </c>
      <c r="AW65" s="198">
        <v>14.78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 s="8">
        <f t="shared" si="19"/>
        <v>14.78</v>
      </c>
      <c r="BD65" s="198">
        <v>32</v>
      </c>
      <c r="BE65" s="198">
        <v>0</v>
      </c>
      <c r="BF65" s="198">
        <v>0</v>
      </c>
      <c r="BG65" s="198">
        <v>0</v>
      </c>
      <c r="BH65" s="198">
        <v>0</v>
      </c>
      <c r="BI65" s="198">
        <v>0</v>
      </c>
      <c r="BJ65" s="8">
        <f t="shared" si="20"/>
        <v>32</v>
      </c>
      <c r="BL65" s="8">
        <f t="shared" si="21"/>
        <v>14.19</v>
      </c>
      <c r="BM65" s="8">
        <f t="shared" si="22"/>
        <v>30.72</v>
      </c>
      <c r="BN65" s="8">
        <f t="shared" si="23"/>
        <v>14.78</v>
      </c>
      <c r="BO65" s="8">
        <f t="shared" si="24"/>
        <v>32</v>
      </c>
      <c r="BP65" s="139">
        <f t="shared" si="25"/>
        <v>-0.58999999999999986</v>
      </c>
      <c r="BQ65" s="139">
        <f t="shared" si="26"/>
        <v>-1.2800000000000011</v>
      </c>
    </row>
    <row r="66" spans="1:69">
      <c r="A66" s="8" t="s">
        <v>108</v>
      </c>
      <c r="B66" s="15">
        <f>'[3]21'!B68</f>
        <v>320</v>
      </c>
      <c r="C66" s="16">
        <f>'[3]21'!C68</f>
        <v>0</v>
      </c>
      <c r="D66" s="16">
        <f>'[3]21'!D68</f>
        <v>0</v>
      </c>
      <c r="E66" s="16">
        <f>'[3]21'!E68</f>
        <v>0</v>
      </c>
      <c r="F66" s="16">
        <f>'[3]21'!F68</f>
        <v>990</v>
      </c>
      <c r="G66" s="16">
        <f>'[3]21'!G68</f>
        <v>0</v>
      </c>
      <c r="H66" s="17">
        <f t="shared" si="27"/>
        <v>1310</v>
      </c>
      <c r="I66" s="15">
        <f>'[3]21'!J68</f>
        <v>320</v>
      </c>
      <c r="J66" s="16">
        <f>'[3]21'!K68</f>
        <v>0</v>
      </c>
      <c r="K66" s="16">
        <f>'[3]21'!L68</f>
        <v>0</v>
      </c>
      <c r="L66" s="16">
        <f>'[3]21'!M68</f>
        <v>0</v>
      </c>
      <c r="M66" s="16">
        <f>'[3]21'!N68</f>
        <v>150</v>
      </c>
      <c r="N66" s="16">
        <f>'[3]21'!O68</f>
        <v>0</v>
      </c>
      <c r="O66" s="17">
        <f t="shared" si="28"/>
        <v>470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150</v>
      </c>
      <c r="V66" s="16">
        <f t="shared" si="32"/>
        <v>0</v>
      </c>
      <c r="W66" s="17">
        <f t="shared" si="30"/>
        <v>470</v>
      </c>
      <c r="X66" s="8">
        <f t="shared" si="4"/>
        <v>14.78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14.78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273.22000000000003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150</v>
      </c>
      <c r="AQ66" s="8">
        <f t="shared" si="34"/>
        <v>0</v>
      </c>
      <c r="AR66" s="8">
        <f t="shared" si="18"/>
        <v>423.22</v>
      </c>
      <c r="AT66" s="8">
        <v>14.19</v>
      </c>
      <c r="AU66" s="8">
        <v>30.72</v>
      </c>
      <c r="AW66" s="198">
        <v>14.78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 s="8">
        <f t="shared" si="19"/>
        <v>14.78</v>
      </c>
      <c r="BD66" s="198">
        <v>32</v>
      </c>
      <c r="BE66" s="198">
        <v>0</v>
      </c>
      <c r="BF66" s="198">
        <v>0</v>
      </c>
      <c r="BG66" s="198">
        <v>0</v>
      </c>
      <c r="BH66" s="198">
        <v>0</v>
      </c>
      <c r="BI66" s="198">
        <v>0</v>
      </c>
      <c r="BJ66" s="8">
        <f t="shared" si="20"/>
        <v>32</v>
      </c>
      <c r="BL66" s="8">
        <f t="shared" si="21"/>
        <v>14.19</v>
      </c>
      <c r="BM66" s="8">
        <f t="shared" si="22"/>
        <v>30.72</v>
      </c>
      <c r="BN66" s="8">
        <f t="shared" si="23"/>
        <v>14.78</v>
      </c>
      <c r="BO66" s="8">
        <f t="shared" si="24"/>
        <v>32</v>
      </c>
      <c r="BP66" s="139">
        <f t="shared" si="25"/>
        <v>-0.58999999999999986</v>
      </c>
      <c r="BQ66" s="139">
        <f t="shared" si="26"/>
        <v>-1.2800000000000011</v>
      </c>
    </row>
    <row r="67" spans="1:69">
      <c r="A67" s="8" t="s">
        <v>109</v>
      </c>
      <c r="B67" s="15">
        <f>'[3]21'!B69</f>
        <v>320</v>
      </c>
      <c r="C67" s="16">
        <f>'[3]21'!C69</f>
        <v>0</v>
      </c>
      <c r="D67" s="16">
        <f>'[3]21'!D69</f>
        <v>0</v>
      </c>
      <c r="E67" s="16">
        <f>'[3]21'!E69</f>
        <v>0</v>
      </c>
      <c r="F67" s="16">
        <f>'[3]21'!F69</f>
        <v>990</v>
      </c>
      <c r="G67" s="16">
        <f>'[3]21'!G69</f>
        <v>0</v>
      </c>
      <c r="H67" s="17">
        <f t="shared" si="27"/>
        <v>1310</v>
      </c>
      <c r="I67" s="15">
        <f>'[3]21'!J69</f>
        <v>320</v>
      </c>
      <c r="J67" s="16">
        <f>'[3]21'!K69</f>
        <v>0</v>
      </c>
      <c r="K67" s="16">
        <f>'[3]21'!L69</f>
        <v>0</v>
      </c>
      <c r="L67" s="16">
        <f>'[3]21'!M69</f>
        <v>0</v>
      </c>
      <c r="M67" s="16">
        <f>'[3]21'!N69</f>
        <v>150</v>
      </c>
      <c r="N67" s="16">
        <f>'[3]21'!O69</f>
        <v>0</v>
      </c>
      <c r="O67" s="17">
        <f t="shared" si="28"/>
        <v>470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150</v>
      </c>
      <c r="V67" s="16">
        <f t="shared" si="32"/>
        <v>0</v>
      </c>
      <c r="W67" s="17">
        <f t="shared" si="30"/>
        <v>470</v>
      </c>
      <c r="X67" s="8">
        <f t="shared" si="4"/>
        <v>14.78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14.78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273.22000000000003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150</v>
      </c>
      <c r="AQ67" s="8">
        <f t="shared" si="34"/>
        <v>0</v>
      </c>
      <c r="AR67" s="8">
        <f t="shared" si="18"/>
        <v>423.22</v>
      </c>
      <c r="AT67" s="8">
        <v>14.19</v>
      </c>
      <c r="AU67" s="8">
        <v>30.72</v>
      </c>
      <c r="AW67" s="198">
        <v>14.78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 s="8">
        <f t="shared" si="19"/>
        <v>14.78</v>
      </c>
      <c r="BD67" s="198">
        <v>32</v>
      </c>
      <c r="BE67" s="198">
        <v>0</v>
      </c>
      <c r="BF67" s="198">
        <v>0</v>
      </c>
      <c r="BG67" s="198">
        <v>0</v>
      </c>
      <c r="BH67" s="198">
        <v>0</v>
      </c>
      <c r="BI67" s="198">
        <v>0</v>
      </c>
      <c r="BJ67" s="8">
        <f t="shared" si="20"/>
        <v>32</v>
      </c>
      <c r="BL67" s="8">
        <f t="shared" si="21"/>
        <v>14.19</v>
      </c>
      <c r="BM67" s="8">
        <f t="shared" si="22"/>
        <v>30.72</v>
      </c>
      <c r="BN67" s="8">
        <f t="shared" si="23"/>
        <v>14.78</v>
      </c>
      <c r="BO67" s="8">
        <f t="shared" si="24"/>
        <v>32</v>
      </c>
      <c r="BP67" s="139">
        <f t="shared" si="25"/>
        <v>-0.58999999999999986</v>
      </c>
      <c r="BQ67" s="139">
        <f t="shared" si="26"/>
        <v>-1.2800000000000011</v>
      </c>
    </row>
    <row r="68" spans="1:69">
      <c r="A68" s="8" t="s">
        <v>110</v>
      </c>
      <c r="B68" s="15">
        <f>'[3]21'!B70</f>
        <v>320</v>
      </c>
      <c r="C68" s="16">
        <f>'[3]21'!C70</f>
        <v>0</v>
      </c>
      <c r="D68" s="16">
        <f>'[3]21'!D70</f>
        <v>0</v>
      </c>
      <c r="E68" s="16">
        <f>'[3]21'!E70</f>
        <v>0</v>
      </c>
      <c r="F68" s="16">
        <f>'[3]21'!F70</f>
        <v>990</v>
      </c>
      <c r="G68" s="16">
        <f>'[3]21'!G70</f>
        <v>0</v>
      </c>
      <c r="H68" s="17">
        <f t="shared" si="27"/>
        <v>1310</v>
      </c>
      <c r="I68" s="15">
        <f>'[3]21'!J70</f>
        <v>320</v>
      </c>
      <c r="J68" s="16">
        <f>'[3]21'!K70</f>
        <v>0</v>
      </c>
      <c r="K68" s="16">
        <f>'[3]21'!L70</f>
        <v>0</v>
      </c>
      <c r="L68" s="16">
        <f>'[3]21'!M70</f>
        <v>0</v>
      </c>
      <c r="M68" s="16">
        <f>'[3]21'!N70</f>
        <v>180</v>
      </c>
      <c r="N68" s="16">
        <f>'[3]21'!O70</f>
        <v>0</v>
      </c>
      <c r="O68" s="17">
        <f t="shared" si="28"/>
        <v>500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180</v>
      </c>
      <c r="V68" s="16">
        <f t="shared" si="32"/>
        <v>0</v>
      </c>
      <c r="W68" s="17">
        <f t="shared" si="30"/>
        <v>500</v>
      </c>
      <c r="X68" s="8">
        <f t="shared" ref="X68:X98" si="36">AW68</f>
        <v>14.78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14.78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273.22000000000003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180</v>
      </c>
      <c r="AQ68" s="8">
        <f t="shared" si="34"/>
        <v>0</v>
      </c>
      <c r="AR68" s="8">
        <f t="shared" ref="AR68:AR98" si="50">SUM(AL68:AQ68)</f>
        <v>453.22</v>
      </c>
      <c r="AT68" s="8">
        <v>14.19</v>
      </c>
      <c r="AU68" s="8">
        <v>30.72</v>
      </c>
      <c r="AW68" s="198">
        <v>14.78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 s="8">
        <f t="shared" ref="BC68:BC98" si="51">SUM(AW68:BB68)</f>
        <v>14.78</v>
      </c>
      <c r="BD68" s="198">
        <v>32</v>
      </c>
      <c r="BE68" s="198">
        <v>0</v>
      </c>
      <c r="BF68" s="198">
        <v>0</v>
      </c>
      <c r="BG68" s="198">
        <v>0</v>
      </c>
      <c r="BH68" s="198">
        <v>0</v>
      </c>
      <c r="BI68" s="198">
        <v>0</v>
      </c>
      <c r="BJ68" s="8">
        <f t="shared" ref="BJ68:BJ98" si="52">SUM(BD68:BI68)</f>
        <v>32</v>
      </c>
      <c r="BL68" s="8">
        <f t="shared" ref="BL68:BL98" si="53">AT68</f>
        <v>14.19</v>
      </c>
      <c r="BM68" s="8">
        <f t="shared" ref="BM68:BM98" si="54">AU68</f>
        <v>30.72</v>
      </c>
      <c r="BN68" s="8">
        <f t="shared" ref="BN68:BN98" si="55">BC68</f>
        <v>14.78</v>
      </c>
      <c r="BO68" s="8">
        <f t="shared" ref="BO68:BO98" si="56">BJ68</f>
        <v>32</v>
      </c>
      <c r="BP68" s="139">
        <f t="shared" ref="BP68:BP98" si="57">BL68-BN68</f>
        <v>-0.58999999999999986</v>
      </c>
      <c r="BQ68" s="139">
        <f t="shared" ref="BQ68:BQ98" si="58">BM68-BO68</f>
        <v>-1.2800000000000011</v>
      </c>
    </row>
    <row r="69" spans="1:69">
      <c r="A69" s="8" t="s">
        <v>111</v>
      </c>
      <c r="B69" s="15">
        <f>'[3]21'!B71</f>
        <v>320</v>
      </c>
      <c r="C69" s="16">
        <f>'[3]21'!C71</f>
        <v>0</v>
      </c>
      <c r="D69" s="16">
        <f>'[3]21'!D71</f>
        <v>0</v>
      </c>
      <c r="E69" s="16">
        <f>'[3]21'!E71</f>
        <v>0</v>
      </c>
      <c r="F69" s="16">
        <f>'[3]21'!F71</f>
        <v>990</v>
      </c>
      <c r="G69" s="16">
        <f>'[3]21'!G71</f>
        <v>0</v>
      </c>
      <c r="H69" s="17">
        <f t="shared" ref="H69:H98" si="59">SUM(B69:G69)</f>
        <v>1310</v>
      </c>
      <c r="I69" s="15">
        <f>'[3]21'!J71</f>
        <v>320</v>
      </c>
      <c r="J69" s="16">
        <f>'[3]21'!K71</f>
        <v>0</v>
      </c>
      <c r="K69" s="16">
        <f>'[3]21'!L71</f>
        <v>0</v>
      </c>
      <c r="L69" s="16">
        <f>'[3]21'!M71</f>
        <v>0</v>
      </c>
      <c r="M69" s="16">
        <f>'[3]21'!N71</f>
        <v>180</v>
      </c>
      <c r="N69" s="16">
        <f>'[3]21'!O71</f>
        <v>0</v>
      </c>
      <c r="O69" s="17">
        <f t="shared" ref="O69:O98" si="60">SUM(I69:N69)</f>
        <v>500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180</v>
      </c>
      <c r="V69" s="16">
        <f t="shared" si="32"/>
        <v>0</v>
      </c>
      <c r="W69" s="17">
        <f t="shared" ref="W69:W98" si="61">SUM(Q69:V69)</f>
        <v>500</v>
      </c>
      <c r="X69" s="8">
        <f t="shared" si="36"/>
        <v>14.78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14.78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273.22000000000003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180</v>
      </c>
      <c r="AQ69" s="8">
        <f t="shared" si="34"/>
        <v>0</v>
      </c>
      <c r="AR69" s="8">
        <f t="shared" si="50"/>
        <v>453.22</v>
      </c>
      <c r="AT69" s="8">
        <v>14.19</v>
      </c>
      <c r="AU69" s="8">
        <v>30.72</v>
      </c>
      <c r="AW69" s="198">
        <v>14.78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 s="8">
        <f t="shared" si="51"/>
        <v>14.78</v>
      </c>
      <c r="BD69" s="198">
        <v>32</v>
      </c>
      <c r="BE69" s="198">
        <v>0</v>
      </c>
      <c r="BF69" s="198">
        <v>0</v>
      </c>
      <c r="BG69" s="198">
        <v>0</v>
      </c>
      <c r="BH69" s="198">
        <v>0</v>
      </c>
      <c r="BI69" s="198">
        <v>0</v>
      </c>
      <c r="BJ69" s="8">
        <f t="shared" si="52"/>
        <v>32</v>
      </c>
      <c r="BL69" s="8">
        <f t="shared" si="53"/>
        <v>14.19</v>
      </c>
      <c r="BM69" s="8">
        <f t="shared" si="54"/>
        <v>30.72</v>
      </c>
      <c r="BN69" s="8">
        <f t="shared" si="55"/>
        <v>14.78</v>
      </c>
      <c r="BO69" s="8">
        <f t="shared" si="56"/>
        <v>32</v>
      </c>
      <c r="BP69" s="139">
        <f t="shared" si="57"/>
        <v>-0.58999999999999986</v>
      </c>
      <c r="BQ69" s="139">
        <f t="shared" si="58"/>
        <v>-1.2800000000000011</v>
      </c>
    </row>
    <row r="70" spans="1:69">
      <c r="A70" s="8" t="s">
        <v>112</v>
      </c>
      <c r="B70" s="15">
        <f>'[3]21'!B72</f>
        <v>320</v>
      </c>
      <c r="C70" s="16">
        <f>'[3]21'!C72</f>
        <v>0</v>
      </c>
      <c r="D70" s="16">
        <f>'[3]21'!D72</f>
        <v>0</v>
      </c>
      <c r="E70" s="16">
        <f>'[3]21'!E72</f>
        <v>0</v>
      </c>
      <c r="F70" s="16">
        <f>'[3]21'!F72</f>
        <v>990</v>
      </c>
      <c r="G70" s="16">
        <f>'[3]21'!G72</f>
        <v>0</v>
      </c>
      <c r="H70" s="17">
        <f t="shared" si="59"/>
        <v>1310</v>
      </c>
      <c r="I70" s="15">
        <f>'[3]21'!J72</f>
        <v>320</v>
      </c>
      <c r="J70" s="16">
        <f>'[3]21'!K72</f>
        <v>0</v>
      </c>
      <c r="K70" s="16">
        <f>'[3]21'!L72</f>
        <v>0</v>
      </c>
      <c r="L70" s="16">
        <f>'[3]21'!M72</f>
        <v>0</v>
      </c>
      <c r="M70" s="16">
        <f>'[3]21'!N72</f>
        <v>180</v>
      </c>
      <c r="N70" s="16">
        <f>'[3]21'!O72</f>
        <v>0</v>
      </c>
      <c r="O70" s="17">
        <f t="shared" si="60"/>
        <v>500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180</v>
      </c>
      <c r="V70" s="16">
        <f t="shared" si="32"/>
        <v>0</v>
      </c>
      <c r="W70" s="17">
        <f t="shared" si="61"/>
        <v>500</v>
      </c>
      <c r="X70" s="8">
        <f t="shared" si="36"/>
        <v>14.78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14.78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273.22000000000003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180</v>
      </c>
      <c r="AQ70" s="8">
        <f t="shared" si="34"/>
        <v>0</v>
      </c>
      <c r="AR70" s="8">
        <f t="shared" si="50"/>
        <v>453.22</v>
      </c>
      <c r="AT70" s="8">
        <v>14.19</v>
      </c>
      <c r="AU70" s="8">
        <v>30.72</v>
      </c>
      <c r="AW70" s="198">
        <v>14.78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 s="8">
        <f t="shared" si="51"/>
        <v>14.78</v>
      </c>
      <c r="BD70" s="198">
        <v>32</v>
      </c>
      <c r="BE70" s="198">
        <v>0</v>
      </c>
      <c r="BF70" s="198">
        <v>0</v>
      </c>
      <c r="BG70" s="198">
        <v>0</v>
      </c>
      <c r="BH70" s="198">
        <v>0</v>
      </c>
      <c r="BI70" s="198">
        <v>0</v>
      </c>
      <c r="BJ70" s="8">
        <f t="shared" si="52"/>
        <v>32</v>
      </c>
      <c r="BL70" s="8">
        <f t="shared" si="53"/>
        <v>14.19</v>
      </c>
      <c r="BM70" s="8">
        <f t="shared" si="54"/>
        <v>30.72</v>
      </c>
      <c r="BN70" s="8">
        <f t="shared" si="55"/>
        <v>14.78</v>
      </c>
      <c r="BO70" s="8">
        <f t="shared" si="56"/>
        <v>32</v>
      </c>
      <c r="BP70" s="139">
        <f t="shared" si="57"/>
        <v>-0.58999999999999986</v>
      </c>
      <c r="BQ70" s="139">
        <f t="shared" si="58"/>
        <v>-1.2800000000000011</v>
      </c>
    </row>
    <row r="71" spans="1:69">
      <c r="A71" s="8" t="s">
        <v>113</v>
      </c>
      <c r="B71" s="15">
        <f>'[3]21'!B73</f>
        <v>320</v>
      </c>
      <c r="C71" s="16">
        <f>'[3]21'!C73</f>
        <v>0</v>
      </c>
      <c r="D71" s="16">
        <f>'[3]21'!D73</f>
        <v>0</v>
      </c>
      <c r="E71" s="16">
        <f>'[3]21'!E73</f>
        <v>0</v>
      </c>
      <c r="F71" s="16">
        <f>'[3]21'!F73</f>
        <v>990</v>
      </c>
      <c r="G71" s="16">
        <f>'[3]21'!G73</f>
        <v>0</v>
      </c>
      <c r="H71" s="17">
        <f t="shared" si="59"/>
        <v>1310</v>
      </c>
      <c r="I71" s="15">
        <f>'[3]21'!J73</f>
        <v>320</v>
      </c>
      <c r="J71" s="16">
        <f>'[3]21'!K73</f>
        <v>0</v>
      </c>
      <c r="K71" s="16">
        <f>'[3]21'!L73</f>
        <v>0</v>
      </c>
      <c r="L71" s="16">
        <f>'[3]21'!M73</f>
        <v>0</v>
      </c>
      <c r="M71" s="16">
        <f>'[3]21'!N73</f>
        <v>300</v>
      </c>
      <c r="N71" s="16">
        <f>'[3]21'!O73</f>
        <v>0</v>
      </c>
      <c r="O71" s="17">
        <f t="shared" si="60"/>
        <v>620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300</v>
      </c>
      <c r="V71" s="16">
        <f t="shared" si="32"/>
        <v>0</v>
      </c>
      <c r="W71" s="17">
        <f t="shared" si="61"/>
        <v>620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256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300</v>
      </c>
      <c r="AQ71" s="8">
        <f t="shared" si="34"/>
        <v>0</v>
      </c>
      <c r="AR71" s="8">
        <f t="shared" si="50"/>
        <v>556</v>
      </c>
      <c r="AT71" s="8">
        <v>30.72</v>
      </c>
      <c r="AU71" s="8">
        <v>30.72</v>
      </c>
      <c r="AW71" s="198">
        <v>32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 s="8">
        <f t="shared" si="51"/>
        <v>32</v>
      </c>
      <c r="BD71" s="198">
        <v>32</v>
      </c>
      <c r="BE71" s="198">
        <v>0</v>
      </c>
      <c r="BF71" s="198">
        <v>0</v>
      </c>
      <c r="BG71" s="198">
        <v>0</v>
      </c>
      <c r="BH71" s="198">
        <v>0</v>
      </c>
      <c r="BI71" s="198">
        <v>0</v>
      </c>
      <c r="BJ71" s="8">
        <f t="shared" si="52"/>
        <v>32</v>
      </c>
      <c r="BL71" s="8">
        <f t="shared" si="53"/>
        <v>30.72</v>
      </c>
      <c r="BM71" s="8">
        <f t="shared" si="54"/>
        <v>30.72</v>
      </c>
      <c r="BN71" s="8">
        <f t="shared" si="55"/>
        <v>32</v>
      </c>
      <c r="BO71" s="8">
        <f t="shared" si="56"/>
        <v>32</v>
      </c>
      <c r="BP71" s="139">
        <f t="shared" si="57"/>
        <v>-1.2800000000000011</v>
      </c>
      <c r="BQ71" s="139">
        <f t="shared" si="58"/>
        <v>-1.2800000000000011</v>
      </c>
    </row>
    <row r="72" spans="1:69">
      <c r="A72" s="8" t="s">
        <v>114</v>
      </c>
      <c r="B72" s="15">
        <f>'[3]21'!B74</f>
        <v>320</v>
      </c>
      <c r="C72" s="16">
        <f>'[3]21'!C74</f>
        <v>0</v>
      </c>
      <c r="D72" s="16">
        <f>'[3]21'!D74</f>
        <v>0</v>
      </c>
      <c r="E72" s="16">
        <f>'[3]21'!E74</f>
        <v>0</v>
      </c>
      <c r="F72" s="16">
        <f>'[3]21'!F74</f>
        <v>990</v>
      </c>
      <c r="G72" s="16">
        <f>'[3]21'!G74</f>
        <v>0</v>
      </c>
      <c r="H72" s="17">
        <f t="shared" si="59"/>
        <v>1310</v>
      </c>
      <c r="I72" s="15">
        <f>'[3]21'!J74</f>
        <v>320</v>
      </c>
      <c r="J72" s="16">
        <f>'[3]21'!K74</f>
        <v>0</v>
      </c>
      <c r="K72" s="16">
        <f>'[3]21'!L74</f>
        <v>0</v>
      </c>
      <c r="L72" s="16">
        <f>'[3]21'!M74</f>
        <v>0</v>
      </c>
      <c r="M72" s="16">
        <f>'[3]21'!N74</f>
        <v>320</v>
      </c>
      <c r="N72" s="16">
        <f>'[3]21'!O74</f>
        <v>0</v>
      </c>
      <c r="O72" s="17">
        <f t="shared" si="60"/>
        <v>640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320</v>
      </c>
      <c r="V72" s="16">
        <f t="shared" si="32"/>
        <v>0</v>
      </c>
      <c r="W72" s="17">
        <f t="shared" si="61"/>
        <v>640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256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320</v>
      </c>
      <c r="AQ72" s="8">
        <f t="shared" si="34"/>
        <v>0</v>
      </c>
      <c r="AR72" s="8">
        <f t="shared" si="50"/>
        <v>576</v>
      </c>
      <c r="AT72" s="8">
        <v>30.72</v>
      </c>
      <c r="AU72" s="8">
        <v>30.72</v>
      </c>
      <c r="AW72" s="198">
        <v>32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 s="8">
        <f t="shared" si="51"/>
        <v>32</v>
      </c>
      <c r="BD72" s="198">
        <v>32</v>
      </c>
      <c r="BE72" s="198">
        <v>0</v>
      </c>
      <c r="BF72" s="198">
        <v>0</v>
      </c>
      <c r="BG72" s="198">
        <v>0</v>
      </c>
      <c r="BH72" s="198">
        <v>0</v>
      </c>
      <c r="BI72" s="198">
        <v>0</v>
      </c>
      <c r="BJ72" s="8">
        <f t="shared" si="52"/>
        <v>32</v>
      </c>
      <c r="BL72" s="8">
        <f t="shared" si="53"/>
        <v>30.72</v>
      </c>
      <c r="BM72" s="8">
        <f t="shared" si="54"/>
        <v>30.72</v>
      </c>
      <c r="BN72" s="8">
        <f t="shared" si="55"/>
        <v>32</v>
      </c>
      <c r="BO72" s="8">
        <f t="shared" si="56"/>
        <v>32</v>
      </c>
      <c r="BP72" s="139">
        <f t="shared" si="57"/>
        <v>-1.2800000000000011</v>
      </c>
      <c r="BQ72" s="139">
        <f t="shared" si="58"/>
        <v>-1.2800000000000011</v>
      </c>
    </row>
    <row r="73" spans="1:69">
      <c r="A73" s="8" t="s">
        <v>115</v>
      </c>
      <c r="B73" s="15">
        <f>'[3]21'!B75</f>
        <v>320</v>
      </c>
      <c r="C73" s="16">
        <f>'[3]21'!C75</f>
        <v>0</v>
      </c>
      <c r="D73" s="16">
        <f>'[3]21'!D75</f>
        <v>0</v>
      </c>
      <c r="E73" s="16">
        <f>'[3]21'!E75</f>
        <v>0</v>
      </c>
      <c r="F73" s="16">
        <f>'[3]21'!F75</f>
        <v>990</v>
      </c>
      <c r="G73" s="16">
        <f>'[3]21'!G75</f>
        <v>0</v>
      </c>
      <c r="H73" s="17">
        <f t="shared" si="59"/>
        <v>1310</v>
      </c>
      <c r="I73" s="15">
        <f>'[3]21'!J75</f>
        <v>320</v>
      </c>
      <c r="J73" s="16">
        <f>'[3]21'!K75</f>
        <v>0</v>
      </c>
      <c r="K73" s="16">
        <f>'[3]21'!L75</f>
        <v>0</v>
      </c>
      <c r="L73" s="16">
        <f>'[3]21'!M75</f>
        <v>0</v>
      </c>
      <c r="M73" s="16">
        <f>'[3]21'!N75</f>
        <v>320</v>
      </c>
      <c r="N73" s="16">
        <f>'[3]21'!O75</f>
        <v>0</v>
      </c>
      <c r="O73" s="17">
        <f t="shared" si="60"/>
        <v>640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320</v>
      </c>
      <c r="V73" s="16">
        <f t="shared" si="32"/>
        <v>0</v>
      </c>
      <c r="W73" s="17">
        <f t="shared" si="61"/>
        <v>640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256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320</v>
      </c>
      <c r="AQ73" s="8">
        <f t="shared" si="34"/>
        <v>0</v>
      </c>
      <c r="AR73" s="8">
        <f t="shared" si="50"/>
        <v>576</v>
      </c>
      <c r="AT73" s="8">
        <v>30.72</v>
      </c>
      <c r="AU73" s="8">
        <v>30.72</v>
      </c>
      <c r="AW73" s="198">
        <v>32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 s="8">
        <f t="shared" si="51"/>
        <v>32</v>
      </c>
      <c r="BD73" s="198">
        <v>32</v>
      </c>
      <c r="BE73" s="198">
        <v>0</v>
      </c>
      <c r="BF73" s="198">
        <v>0</v>
      </c>
      <c r="BG73" s="198">
        <v>0</v>
      </c>
      <c r="BH73" s="198">
        <v>0</v>
      </c>
      <c r="BI73" s="198">
        <v>0</v>
      </c>
      <c r="BJ73" s="8">
        <f t="shared" si="52"/>
        <v>32</v>
      </c>
      <c r="BL73" s="8">
        <f t="shared" si="53"/>
        <v>30.72</v>
      </c>
      <c r="BM73" s="8">
        <f t="shared" si="54"/>
        <v>30.72</v>
      </c>
      <c r="BN73" s="8">
        <f t="shared" si="55"/>
        <v>32</v>
      </c>
      <c r="BO73" s="8">
        <f t="shared" si="56"/>
        <v>32</v>
      </c>
      <c r="BP73" s="139">
        <f t="shared" si="57"/>
        <v>-1.2800000000000011</v>
      </c>
      <c r="BQ73" s="139">
        <f t="shared" si="58"/>
        <v>-1.2800000000000011</v>
      </c>
    </row>
    <row r="74" spans="1:69">
      <c r="A74" s="8" t="s">
        <v>116</v>
      </c>
      <c r="B74" s="15">
        <f>'[3]21'!B76</f>
        <v>320</v>
      </c>
      <c r="C74" s="16">
        <f>'[3]21'!C76</f>
        <v>0</v>
      </c>
      <c r="D74" s="16">
        <f>'[3]21'!D76</f>
        <v>0</v>
      </c>
      <c r="E74" s="16">
        <f>'[3]21'!E76</f>
        <v>0</v>
      </c>
      <c r="F74" s="16">
        <f>'[3]21'!F76</f>
        <v>990</v>
      </c>
      <c r="G74" s="16">
        <f>'[3]21'!G76</f>
        <v>0</v>
      </c>
      <c r="H74" s="17">
        <f t="shared" si="59"/>
        <v>1310</v>
      </c>
      <c r="I74" s="15">
        <f>'[3]21'!J76</f>
        <v>320</v>
      </c>
      <c r="J74" s="16">
        <f>'[3]21'!K76</f>
        <v>0</v>
      </c>
      <c r="K74" s="16">
        <f>'[3]21'!L76</f>
        <v>0</v>
      </c>
      <c r="L74" s="16">
        <f>'[3]21'!M76</f>
        <v>0</v>
      </c>
      <c r="M74" s="16">
        <f>'[3]21'!N76</f>
        <v>320</v>
      </c>
      <c r="N74" s="16">
        <f>'[3]21'!O76</f>
        <v>0</v>
      </c>
      <c r="O74" s="17">
        <f t="shared" si="60"/>
        <v>640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320</v>
      </c>
      <c r="V74" s="16">
        <f t="shared" si="32"/>
        <v>0</v>
      </c>
      <c r="W74" s="17">
        <f t="shared" si="61"/>
        <v>640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256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320</v>
      </c>
      <c r="AQ74" s="8">
        <f t="shared" si="34"/>
        <v>0</v>
      </c>
      <c r="AR74" s="8">
        <f t="shared" si="50"/>
        <v>576</v>
      </c>
      <c r="AT74" s="8">
        <v>30.72</v>
      </c>
      <c r="AU74" s="8">
        <v>30.72</v>
      </c>
      <c r="AW74" s="198">
        <v>32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 s="8">
        <f t="shared" si="51"/>
        <v>32</v>
      </c>
      <c r="BD74" s="198">
        <v>32</v>
      </c>
      <c r="BE74" s="198">
        <v>0</v>
      </c>
      <c r="BF74" s="198">
        <v>0</v>
      </c>
      <c r="BG74" s="198">
        <v>0</v>
      </c>
      <c r="BH74" s="198">
        <v>0</v>
      </c>
      <c r="BI74" s="198">
        <v>0</v>
      </c>
      <c r="BJ74" s="8">
        <f t="shared" si="52"/>
        <v>32</v>
      </c>
      <c r="BL74" s="8">
        <f t="shared" si="53"/>
        <v>30.72</v>
      </c>
      <c r="BM74" s="8">
        <f t="shared" si="54"/>
        <v>30.72</v>
      </c>
      <c r="BN74" s="8">
        <f t="shared" si="55"/>
        <v>32</v>
      </c>
      <c r="BO74" s="8">
        <f t="shared" si="56"/>
        <v>32</v>
      </c>
      <c r="BP74" s="139">
        <f t="shared" si="57"/>
        <v>-1.2800000000000011</v>
      </c>
      <c r="BQ74" s="139">
        <f t="shared" si="58"/>
        <v>-1.2800000000000011</v>
      </c>
    </row>
    <row r="75" spans="1:69">
      <c r="A75" s="8" t="s">
        <v>117</v>
      </c>
      <c r="B75" s="15">
        <f>'[3]21'!B77</f>
        <v>320</v>
      </c>
      <c r="C75" s="16">
        <f>'[3]21'!C77</f>
        <v>0</v>
      </c>
      <c r="D75" s="16">
        <f>'[3]21'!D77</f>
        <v>0</v>
      </c>
      <c r="E75" s="16">
        <f>'[3]21'!E77</f>
        <v>0</v>
      </c>
      <c r="F75" s="16">
        <f>'[3]21'!F77</f>
        <v>1010</v>
      </c>
      <c r="G75" s="16">
        <f>'[3]21'!G77</f>
        <v>0</v>
      </c>
      <c r="H75" s="17">
        <f t="shared" si="59"/>
        <v>1330</v>
      </c>
      <c r="I75" s="15">
        <f>'[3]21'!J77</f>
        <v>320</v>
      </c>
      <c r="J75" s="16">
        <f>'[3]21'!K77</f>
        <v>0</v>
      </c>
      <c r="K75" s="16">
        <f>'[3]21'!L77</f>
        <v>0</v>
      </c>
      <c r="L75" s="16">
        <f>'[3]21'!M77</f>
        <v>0</v>
      </c>
      <c r="M75" s="16">
        <f>'[3]21'!N77</f>
        <v>320</v>
      </c>
      <c r="N75" s="16">
        <f>'[3]21'!O77</f>
        <v>0</v>
      </c>
      <c r="O75" s="17">
        <f t="shared" si="60"/>
        <v>640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320</v>
      </c>
      <c r="V75" s="16">
        <f t="shared" si="32"/>
        <v>0</v>
      </c>
      <c r="W75" s="17">
        <f t="shared" si="61"/>
        <v>640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320</v>
      </c>
      <c r="AQ75" s="8">
        <f t="shared" si="34"/>
        <v>0</v>
      </c>
      <c r="AR75" s="8">
        <f t="shared" si="50"/>
        <v>576</v>
      </c>
      <c r="AT75" s="8">
        <v>30.72</v>
      </c>
      <c r="AU75" s="8">
        <v>30.72</v>
      </c>
      <c r="AW75" s="198">
        <v>32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 s="8">
        <f t="shared" si="51"/>
        <v>32</v>
      </c>
      <c r="BD75" s="198">
        <v>32</v>
      </c>
      <c r="BE75" s="198">
        <v>0</v>
      </c>
      <c r="BF75" s="198">
        <v>0</v>
      </c>
      <c r="BG75" s="198">
        <v>0</v>
      </c>
      <c r="BH75" s="198">
        <v>0</v>
      </c>
      <c r="BI75" s="198">
        <v>0</v>
      </c>
      <c r="BJ75" s="8">
        <f t="shared" si="52"/>
        <v>32</v>
      </c>
      <c r="BL75" s="8">
        <f t="shared" si="53"/>
        <v>30.72</v>
      </c>
      <c r="BM75" s="8">
        <f t="shared" si="54"/>
        <v>30.72</v>
      </c>
      <c r="BN75" s="8">
        <f t="shared" si="55"/>
        <v>32</v>
      </c>
      <c r="BO75" s="8">
        <f t="shared" si="56"/>
        <v>32</v>
      </c>
      <c r="BP75" s="139">
        <f t="shared" si="57"/>
        <v>-1.2800000000000011</v>
      </c>
      <c r="BQ75" s="139">
        <f t="shared" si="58"/>
        <v>-1.2800000000000011</v>
      </c>
    </row>
    <row r="76" spans="1:69">
      <c r="A76" s="8" t="s">
        <v>118</v>
      </c>
      <c r="B76" s="15">
        <f>'[3]21'!B78</f>
        <v>320</v>
      </c>
      <c r="C76" s="16">
        <f>'[3]21'!C78</f>
        <v>0</v>
      </c>
      <c r="D76" s="16">
        <f>'[3]21'!D78</f>
        <v>0</v>
      </c>
      <c r="E76" s="16">
        <f>'[3]21'!E78</f>
        <v>0</v>
      </c>
      <c r="F76" s="16">
        <f>'[3]21'!F78</f>
        <v>1010</v>
      </c>
      <c r="G76" s="16">
        <f>'[3]21'!G78</f>
        <v>0</v>
      </c>
      <c r="H76" s="17">
        <f t="shared" si="59"/>
        <v>1330</v>
      </c>
      <c r="I76" s="15">
        <f>'[3]21'!J78</f>
        <v>320</v>
      </c>
      <c r="J76" s="16">
        <f>'[3]21'!K78</f>
        <v>0</v>
      </c>
      <c r="K76" s="16">
        <f>'[3]21'!L78</f>
        <v>0</v>
      </c>
      <c r="L76" s="16">
        <f>'[3]21'!M78</f>
        <v>0</v>
      </c>
      <c r="M76" s="16">
        <f>'[3]21'!N78</f>
        <v>320</v>
      </c>
      <c r="N76" s="16">
        <f>'[3]21'!O78</f>
        <v>0</v>
      </c>
      <c r="O76" s="17">
        <f t="shared" si="60"/>
        <v>640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320</v>
      </c>
      <c r="V76" s="16">
        <f t="shared" si="32"/>
        <v>0</v>
      </c>
      <c r="W76" s="17">
        <f t="shared" si="61"/>
        <v>640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320</v>
      </c>
      <c r="AQ76" s="8">
        <f t="shared" si="34"/>
        <v>0</v>
      </c>
      <c r="AR76" s="8">
        <f t="shared" si="50"/>
        <v>576</v>
      </c>
      <c r="AT76" s="8">
        <v>30.72</v>
      </c>
      <c r="AU76" s="8">
        <v>30.72</v>
      </c>
      <c r="AW76" s="198">
        <v>32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 s="8">
        <f t="shared" si="51"/>
        <v>32</v>
      </c>
      <c r="BD76" s="198">
        <v>32</v>
      </c>
      <c r="BE76" s="198">
        <v>0</v>
      </c>
      <c r="BF76" s="198">
        <v>0</v>
      </c>
      <c r="BG76" s="198">
        <v>0</v>
      </c>
      <c r="BH76" s="198">
        <v>0</v>
      </c>
      <c r="BI76" s="198">
        <v>0</v>
      </c>
      <c r="BJ76" s="8">
        <f t="shared" si="52"/>
        <v>32</v>
      </c>
      <c r="BL76" s="8">
        <f t="shared" si="53"/>
        <v>30.72</v>
      </c>
      <c r="BM76" s="8">
        <f t="shared" si="54"/>
        <v>30.72</v>
      </c>
      <c r="BN76" s="8">
        <f t="shared" si="55"/>
        <v>32</v>
      </c>
      <c r="BO76" s="8">
        <f t="shared" si="56"/>
        <v>32</v>
      </c>
      <c r="BP76" s="139">
        <f t="shared" si="57"/>
        <v>-1.2800000000000011</v>
      </c>
      <c r="BQ76" s="139">
        <f t="shared" si="58"/>
        <v>-1.2800000000000011</v>
      </c>
    </row>
    <row r="77" spans="1:69">
      <c r="A77" s="8" t="s">
        <v>119</v>
      </c>
      <c r="B77" s="15">
        <f>'[3]21'!B79</f>
        <v>320</v>
      </c>
      <c r="C77" s="16">
        <f>'[3]21'!C79</f>
        <v>0</v>
      </c>
      <c r="D77" s="16">
        <f>'[3]21'!D79</f>
        <v>0</v>
      </c>
      <c r="E77" s="16">
        <f>'[3]21'!E79</f>
        <v>0</v>
      </c>
      <c r="F77" s="16">
        <f>'[3]21'!F79</f>
        <v>1010</v>
      </c>
      <c r="G77" s="16">
        <f>'[3]21'!G79</f>
        <v>0</v>
      </c>
      <c r="H77" s="17">
        <f t="shared" si="59"/>
        <v>1330</v>
      </c>
      <c r="I77" s="15">
        <f>'[3]21'!J79</f>
        <v>320</v>
      </c>
      <c r="J77" s="16">
        <f>'[3]21'!K79</f>
        <v>0</v>
      </c>
      <c r="K77" s="16">
        <f>'[3]21'!L79</f>
        <v>0</v>
      </c>
      <c r="L77" s="16">
        <f>'[3]21'!M79</f>
        <v>0</v>
      </c>
      <c r="M77" s="16">
        <f>'[3]21'!N79</f>
        <v>320</v>
      </c>
      <c r="N77" s="16">
        <f>'[3]21'!O79</f>
        <v>0</v>
      </c>
      <c r="O77" s="17">
        <f t="shared" si="60"/>
        <v>640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320</v>
      </c>
      <c r="V77" s="16">
        <f t="shared" si="32"/>
        <v>0</v>
      </c>
      <c r="W77" s="17">
        <f t="shared" si="61"/>
        <v>640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320</v>
      </c>
      <c r="AQ77" s="8">
        <f t="shared" si="34"/>
        <v>0</v>
      </c>
      <c r="AR77" s="8">
        <f t="shared" si="50"/>
        <v>576</v>
      </c>
      <c r="AT77" s="8">
        <v>30.72</v>
      </c>
      <c r="AU77" s="8">
        <v>30.72</v>
      </c>
      <c r="AW77" s="198">
        <v>32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 s="8">
        <f t="shared" si="51"/>
        <v>32</v>
      </c>
      <c r="BD77" s="198">
        <v>32</v>
      </c>
      <c r="BE77" s="198">
        <v>0</v>
      </c>
      <c r="BF77" s="198">
        <v>0</v>
      </c>
      <c r="BG77" s="198">
        <v>0</v>
      </c>
      <c r="BH77" s="198">
        <v>0</v>
      </c>
      <c r="BI77" s="198">
        <v>0</v>
      </c>
      <c r="BJ77" s="8">
        <f t="shared" si="52"/>
        <v>32</v>
      </c>
      <c r="BL77" s="8">
        <f t="shared" si="53"/>
        <v>30.72</v>
      </c>
      <c r="BM77" s="8">
        <f t="shared" si="54"/>
        <v>30.72</v>
      </c>
      <c r="BN77" s="8">
        <f t="shared" si="55"/>
        <v>32</v>
      </c>
      <c r="BO77" s="8">
        <f t="shared" si="56"/>
        <v>32</v>
      </c>
      <c r="BP77" s="139">
        <f t="shared" si="57"/>
        <v>-1.2800000000000011</v>
      </c>
      <c r="BQ77" s="139">
        <f t="shared" si="58"/>
        <v>-1.2800000000000011</v>
      </c>
    </row>
    <row r="78" spans="1:69">
      <c r="A78" s="8" t="s">
        <v>120</v>
      </c>
      <c r="B78" s="15">
        <f>'[3]21'!B80</f>
        <v>320</v>
      </c>
      <c r="C78" s="16">
        <f>'[3]21'!C80</f>
        <v>0</v>
      </c>
      <c r="D78" s="16">
        <f>'[3]21'!D80</f>
        <v>0</v>
      </c>
      <c r="E78" s="16">
        <f>'[3]21'!E80</f>
        <v>0</v>
      </c>
      <c r="F78" s="16">
        <f>'[3]21'!F80</f>
        <v>1010</v>
      </c>
      <c r="G78" s="16">
        <f>'[3]21'!G80</f>
        <v>0</v>
      </c>
      <c r="H78" s="17">
        <f t="shared" si="59"/>
        <v>1330</v>
      </c>
      <c r="I78" s="15">
        <f>'[3]21'!J80</f>
        <v>320</v>
      </c>
      <c r="J78" s="16">
        <f>'[3]21'!K80</f>
        <v>0</v>
      </c>
      <c r="K78" s="16">
        <f>'[3]21'!L80</f>
        <v>0</v>
      </c>
      <c r="L78" s="16">
        <f>'[3]21'!M80</f>
        <v>0</v>
      </c>
      <c r="M78" s="16">
        <f>'[3]21'!N80</f>
        <v>320</v>
      </c>
      <c r="N78" s="16">
        <f>'[3]21'!O80</f>
        <v>0</v>
      </c>
      <c r="O78" s="17">
        <f t="shared" si="60"/>
        <v>640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320</v>
      </c>
      <c r="V78" s="16">
        <f t="shared" si="32"/>
        <v>0</v>
      </c>
      <c r="W78" s="17">
        <f t="shared" si="61"/>
        <v>640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320</v>
      </c>
      <c r="AQ78" s="8">
        <f t="shared" si="34"/>
        <v>0</v>
      </c>
      <c r="AR78" s="8">
        <f t="shared" si="50"/>
        <v>576</v>
      </c>
      <c r="AT78" s="8">
        <v>30.72</v>
      </c>
      <c r="AU78" s="8">
        <v>30.72</v>
      </c>
      <c r="AW78" s="198">
        <v>32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 s="8">
        <f t="shared" si="51"/>
        <v>32</v>
      </c>
      <c r="BD78" s="198">
        <v>32</v>
      </c>
      <c r="BE78" s="198">
        <v>0</v>
      </c>
      <c r="BF78" s="198">
        <v>0</v>
      </c>
      <c r="BG78" s="198">
        <v>0</v>
      </c>
      <c r="BH78" s="198">
        <v>0</v>
      </c>
      <c r="BI78" s="198">
        <v>0</v>
      </c>
      <c r="BJ78" s="8">
        <f t="shared" si="52"/>
        <v>32</v>
      </c>
      <c r="BL78" s="8">
        <f t="shared" si="53"/>
        <v>30.72</v>
      </c>
      <c r="BM78" s="8">
        <f t="shared" si="54"/>
        <v>30.72</v>
      </c>
      <c r="BN78" s="8">
        <f t="shared" si="55"/>
        <v>32</v>
      </c>
      <c r="BO78" s="8">
        <f t="shared" si="56"/>
        <v>32</v>
      </c>
      <c r="BP78" s="139">
        <f t="shared" si="57"/>
        <v>-1.2800000000000011</v>
      </c>
      <c r="BQ78" s="139">
        <f t="shared" si="58"/>
        <v>-1.2800000000000011</v>
      </c>
    </row>
    <row r="79" spans="1:69">
      <c r="A79" s="8" t="s">
        <v>121</v>
      </c>
      <c r="B79" s="15">
        <f>'[3]21'!B81</f>
        <v>320</v>
      </c>
      <c r="C79" s="16">
        <f>'[3]21'!C81</f>
        <v>0</v>
      </c>
      <c r="D79" s="16">
        <f>'[3]21'!D81</f>
        <v>0</v>
      </c>
      <c r="E79" s="16">
        <f>'[3]21'!E81</f>
        <v>0</v>
      </c>
      <c r="F79" s="16">
        <f>'[3]21'!F81</f>
        <v>1010</v>
      </c>
      <c r="G79" s="16">
        <f>'[3]21'!G81</f>
        <v>0</v>
      </c>
      <c r="H79" s="17">
        <f t="shared" si="59"/>
        <v>1330</v>
      </c>
      <c r="I79" s="15">
        <f>'[3]21'!J81</f>
        <v>320</v>
      </c>
      <c r="J79" s="16">
        <f>'[3]21'!K81</f>
        <v>0</v>
      </c>
      <c r="K79" s="16">
        <f>'[3]21'!L81</f>
        <v>0</v>
      </c>
      <c r="L79" s="16">
        <f>'[3]21'!M81</f>
        <v>0</v>
      </c>
      <c r="M79" s="16">
        <f>'[3]21'!N81</f>
        <v>320</v>
      </c>
      <c r="N79" s="16">
        <f>'[3]21'!O81</f>
        <v>0</v>
      </c>
      <c r="O79" s="17">
        <f t="shared" si="60"/>
        <v>640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320</v>
      </c>
      <c r="V79" s="16">
        <f t="shared" si="32"/>
        <v>0</v>
      </c>
      <c r="W79" s="17">
        <f t="shared" si="61"/>
        <v>640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320</v>
      </c>
      <c r="AQ79" s="8">
        <f t="shared" si="34"/>
        <v>0</v>
      </c>
      <c r="AR79" s="8">
        <f t="shared" si="50"/>
        <v>576</v>
      </c>
      <c r="AT79" s="8">
        <v>30.72</v>
      </c>
      <c r="AU79" s="8">
        <v>30.72</v>
      </c>
      <c r="AW79" s="198">
        <v>32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 s="8">
        <f t="shared" si="51"/>
        <v>32</v>
      </c>
      <c r="BD79" s="198">
        <v>32</v>
      </c>
      <c r="BE79" s="198">
        <v>0</v>
      </c>
      <c r="BF79" s="198">
        <v>0</v>
      </c>
      <c r="BG79" s="198">
        <v>0</v>
      </c>
      <c r="BH79" s="198">
        <v>0</v>
      </c>
      <c r="BI79" s="198">
        <v>0</v>
      </c>
      <c r="BJ79" s="8">
        <f t="shared" si="52"/>
        <v>32</v>
      </c>
      <c r="BL79" s="8">
        <f t="shared" si="53"/>
        <v>30.72</v>
      </c>
      <c r="BM79" s="8">
        <f t="shared" si="54"/>
        <v>30.72</v>
      </c>
      <c r="BN79" s="8">
        <f t="shared" si="55"/>
        <v>32</v>
      </c>
      <c r="BO79" s="8">
        <f t="shared" si="56"/>
        <v>32</v>
      </c>
      <c r="BP79" s="139">
        <f t="shared" si="57"/>
        <v>-1.2800000000000011</v>
      </c>
      <c r="BQ79" s="139">
        <f t="shared" si="58"/>
        <v>-1.2800000000000011</v>
      </c>
    </row>
    <row r="80" spans="1:69">
      <c r="A80" s="8" t="s">
        <v>122</v>
      </c>
      <c r="B80" s="15">
        <f>'[3]21'!B82</f>
        <v>320</v>
      </c>
      <c r="C80" s="16">
        <f>'[3]21'!C82</f>
        <v>0</v>
      </c>
      <c r="D80" s="16">
        <f>'[3]21'!D82</f>
        <v>0</v>
      </c>
      <c r="E80" s="16">
        <f>'[3]21'!E82</f>
        <v>0</v>
      </c>
      <c r="F80" s="16">
        <f>'[3]21'!F82</f>
        <v>1010</v>
      </c>
      <c r="G80" s="16">
        <f>'[3]21'!G82</f>
        <v>0</v>
      </c>
      <c r="H80" s="17">
        <f t="shared" si="59"/>
        <v>1330</v>
      </c>
      <c r="I80" s="15">
        <f>'[3]21'!J82</f>
        <v>320</v>
      </c>
      <c r="J80" s="16">
        <f>'[3]21'!K82</f>
        <v>0</v>
      </c>
      <c r="K80" s="16">
        <f>'[3]21'!L82</f>
        <v>0</v>
      </c>
      <c r="L80" s="16">
        <f>'[3]21'!M82</f>
        <v>0</v>
      </c>
      <c r="M80" s="16">
        <f>'[3]21'!N82</f>
        <v>320</v>
      </c>
      <c r="N80" s="16">
        <f>'[3]21'!O82</f>
        <v>0</v>
      </c>
      <c r="O80" s="17">
        <f t="shared" si="60"/>
        <v>640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320</v>
      </c>
      <c r="V80" s="16">
        <f t="shared" si="32"/>
        <v>0</v>
      </c>
      <c r="W80" s="17">
        <f t="shared" si="61"/>
        <v>640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320</v>
      </c>
      <c r="AQ80" s="8">
        <f t="shared" si="34"/>
        <v>0</v>
      </c>
      <c r="AR80" s="8">
        <f t="shared" si="50"/>
        <v>576</v>
      </c>
      <c r="AT80" s="8">
        <v>30.72</v>
      </c>
      <c r="AU80" s="8">
        <v>30.72</v>
      </c>
      <c r="AW80" s="198">
        <v>32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 s="8">
        <f t="shared" si="51"/>
        <v>32</v>
      </c>
      <c r="BD80" s="198">
        <v>32</v>
      </c>
      <c r="BE80" s="198">
        <v>0</v>
      </c>
      <c r="BF80" s="198">
        <v>0</v>
      </c>
      <c r="BG80" s="198">
        <v>0</v>
      </c>
      <c r="BH80" s="198">
        <v>0</v>
      </c>
      <c r="BI80" s="198">
        <v>0</v>
      </c>
      <c r="BJ80" s="8">
        <f t="shared" si="52"/>
        <v>32</v>
      </c>
      <c r="BL80" s="8">
        <f t="shared" si="53"/>
        <v>30.72</v>
      </c>
      <c r="BM80" s="8">
        <f t="shared" si="54"/>
        <v>30.72</v>
      </c>
      <c r="BN80" s="8">
        <f t="shared" si="55"/>
        <v>32</v>
      </c>
      <c r="BO80" s="8">
        <f t="shared" si="56"/>
        <v>32</v>
      </c>
      <c r="BP80" s="139">
        <f t="shared" si="57"/>
        <v>-1.2800000000000011</v>
      </c>
      <c r="BQ80" s="139">
        <f t="shared" si="58"/>
        <v>-1.2800000000000011</v>
      </c>
    </row>
    <row r="81" spans="1:69">
      <c r="A81" s="8" t="s">
        <v>123</v>
      </c>
      <c r="B81" s="15">
        <f>'[3]21'!B83</f>
        <v>320</v>
      </c>
      <c r="C81" s="16">
        <f>'[3]21'!C83</f>
        <v>0</v>
      </c>
      <c r="D81" s="16">
        <f>'[3]21'!D83</f>
        <v>0</v>
      </c>
      <c r="E81" s="16">
        <f>'[3]21'!E83</f>
        <v>0</v>
      </c>
      <c r="F81" s="16">
        <f>'[3]21'!F83</f>
        <v>1010</v>
      </c>
      <c r="G81" s="16">
        <f>'[3]21'!G83</f>
        <v>0</v>
      </c>
      <c r="H81" s="17">
        <f t="shared" si="59"/>
        <v>1330</v>
      </c>
      <c r="I81" s="15">
        <f>'[3]21'!J83</f>
        <v>320</v>
      </c>
      <c r="J81" s="16">
        <f>'[3]21'!K83</f>
        <v>0</v>
      </c>
      <c r="K81" s="16">
        <f>'[3]21'!L83</f>
        <v>0</v>
      </c>
      <c r="L81" s="16">
        <f>'[3]21'!M83</f>
        <v>0</v>
      </c>
      <c r="M81" s="16">
        <f>'[3]21'!N83</f>
        <v>320</v>
      </c>
      <c r="N81" s="16">
        <f>'[3]21'!O83</f>
        <v>0</v>
      </c>
      <c r="O81" s="17">
        <f t="shared" si="60"/>
        <v>640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320</v>
      </c>
      <c r="V81" s="16">
        <f t="shared" si="32"/>
        <v>0</v>
      </c>
      <c r="W81" s="17">
        <f t="shared" si="61"/>
        <v>640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320</v>
      </c>
      <c r="AQ81" s="8">
        <f t="shared" si="34"/>
        <v>0</v>
      </c>
      <c r="AR81" s="8">
        <f t="shared" si="50"/>
        <v>576</v>
      </c>
      <c r="AT81" s="8">
        <v>30.72</v>
      </c>
      <c r="AU81" s="8">
        <v>30.72</v>
      </c>
      <c r="AW81" s="198">
        <v>32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 s="8">
        <f t="shared" si="51"/>
        <v>32</v>
      </c>
      <c r="BD81" s="198">
        <v>32</v>
      </c>
      <c r="BE81" s="198">
        <v>0</v>
      </c>
      <c r="BF81" s="198">
        <v>0</v>
      </c>
      <c r="BG81" s="198">
        <v>0</v>
      </c>
      <c r="BH81" s="198">
        <v>0</v>
      </c>
      <c r="BI81" s="198">
        <v>0</v>
      </c>
      <c r="BJ81" s="8">
        <f t="shared" si="52"/>
        <v>32</v>
      </c>
      <c r="BL81" s="8">
        <f t="shared" si="53"/>
        <v>30.72</v>
      </c>
      <c r="BM81" s="8">
        <f t="shared" si="54"/>
        <v>30.72</v>
      </c>
      <c r="BN81" s="8">
        <f t="shared" si="55"/>
        <v>32</v>
      </c>
      <c r="BO81" s="8">
        <f t="shared" si="56"/>
        <v>32</v>
      </c>
      <c r="BP81" s="139">
        <f t="shared" si="57"/>
        <v>-1.2800000000000011</v>
      </c>
      <c r="BQ81" s="139">
        <f t="shared" si="58"/>
        <v>-1.2800000000000011</v>
      </c>
    </row>
    <row r="82" spans="1:69">
      <c r="A82" s="8" t="s">
        <v>124</v>
      </c>
      <c r="B82" s="15">
        <f>'[3]21'!B84</f>
        <v>320</v>
      </c>
      <c r="C82" s="16">
        <f>'[3]21'!C84</f>
        <v>0</v>
      </c>
      <c r="D82" s="16">
        <f>'[3]21'!D84</f>
        <v>0</v>
      </c>
      <c r="E82" s="16">
        <f>'[3]21'!E84</f>
        <v>0</v>
      </c>
      <c r="F82" s="16">
        <f>'[3]21'!F84</f>
        <v>1010</v>
      </c>
      <c r="G82" s="16">
        <f>'[3]21'!G84</f>
        <v>0</v>
      </c>
      <c r="H82" s="17">
        <f t="shared" si="59"/>
        <v>1330</v>
      </c>
      <c r="I82" s="15">
        <f>'[3]21'!J84</f>
        <v>320</v>
      </c>
      <c r="J82" s="16">
        <f>'[3]21'!K84</f>
        <v>0</v>
      </c>
      <c r="K82" s="16">
        <f>'[3]21'!L84</f>
        <v>0</v>
      </c>
      <c r="L82" s="16">
        <f>'[3]21'!M84</f>
        <v>0</v>
      </c>
      <c r="M82" s="16">
        <f>'[3]21'!N84</f>
        <v>320</v>
      </c>
      <c r="N82" s="16">
        <f>'[3]21'!O84</f>
        <v>0</v>
      </c>
      <c r="O82" s="17">
        <f t="shared" si="60"/>
        <v>640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320</v>
      </c>
      <c r="V82" s="16">
        <f t="shared" si="32"/>
        <v>0</v>
      </c>
      <c r="W82" s="17">
        <f t="shared" si="61"/>
        <v>640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320</v>
      </c>
      <c r="AQ82" s="8">
        <f t="shared" si="34"/>
        <v>0</v>
      </c>
      <c r="AR82" s="8">
        <f t="shared" si="50"/>
        <v>576</v>
      </c>
      <c r="AT82" s="8">
        <v>30.72</v>
      </c>
      <c r="AU82" s="8">
        <v>30.72</v>
      </c>
      <c r="AW82" s="198">
        <v>32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 s="8">
        <f t="shared" si="51"/>
        <v>32</v>
      </c>
      <c r="BD82" s="198">
        <v>32</v>
      </c>
      <c r="BE82" s="198">
        <v>0</v>
      </c>
      <c r="BF82" s="198">
        <v>0</v>
      </c>
      <c r="BG82" s="198">
        <v>0</v>
      </c>
      <c r="BH82" s="198">
        <v>0</v>
      </c>
      <c r="BI82" s="198">
        <v>0</v>
      </c>
      <c r="BJ82" s="8">
        <f t="shared" si="52"/>
        <v>32</v>
      </c>
      <c r="BL82" s="8">
        <f t="shared" si="53"/>
        <v>30.72</v>
      </c>
      <c r="BM82" s="8">
        <f t="shared" si="54"/>
        <v>30.72</v>
      </c>
      <c r="BN82" s="8">
        <f t="shared" si="55"/>
        <v>32</v>
      </c>
      <c r="BO82" s="8">
        <f t="shared" si="56"/>
        <v>32</v>
      </c>
      <c r="BP82" s="139">
        <f t="shared" si="57"/>
        <v>-1.2800000000000011</v>
      </c>
      <c r="BQ82" s="139">
        <f t="shared" si="58"/>
        <v>-1.2800000000000011</v>
      </c>
    </row>
    <row r="83" spans="1:69">
      <c r="A83" s="8" t="s">
        <v>125</v>
      </c>
      <c r="B83" s="15">
        <f>'[3]21'!B85</f>
        <v>320</v>
      </c>
      <c r="C83" s="16">
        <f>'[3]21'!C85</f>
        <v>0</v>
      </c>
      <c r="D83" s="16">
        <f>'[3]21'!D85</f>
        <v>0</v>
      </c>
      <c r="E83" s="16">
        <f>'[3]21'!E85</f>
        <v>0</v>
      </c>
      <c r="F83" s="16">
        <f>'[3]21'!F85</f>
        <v>1010</v>
      </c>
      <c r="G83" s="16">
        <f>'[3]21'!G85</f>
        <v>0</v>
      </c>
      <c r="H83" s="17">
        <f t="shared" si="59"/>
        <v>1330</v>
      </c>
      <c r="I83" s="15">
        <f>'[3]21'!J85</f>
        <v>320</v>
      </c>
      <c r="J83" s="16">
        <f>'[3]21'!K85</f>
        <v>0</v>
      </c>
      <c r="K83" s="16">
        <f>'[3]21'!L85</f>
        <v>0</v>
      </c>
      <c r="L83" s="16">
        <f>'[3]21'!M85</f>
        <v>0</v>
      </c>
      <c r="M83" s="16">
        <f>'[3]21'!N85</f>
        <v>281</v>
      </c>
      <c r="N83" s="16">
        <f>'[3]21'!O85</f>
        <v>0</v>
      </c>
      <c r="O83" s="17">
        <f t="shared" si="60"/>
        <v>601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281</v>
      </c>
      <c r="V83" s="16">
        <f t="shared" si="32"/>
        <v>0</v>
      </c>
      <c r="W83" s="17">
        <f t="shared" si="61"/>
        <v>601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281</v>
      </c>
      <c r="AQ83" s="8">
        <f t="shared" si="34"/>
        <v>0</v>
      </c>
      <c r="AR83" s="8">
        <f t="shared" si="50"/>
        <v>537</v>
      </c>
      <c r="AT83" s="8">
        <v>30.72</v>
      </c>
      <c r="AU83" s="8">
        <v>30.72</v>
      </c>
      <c r="AW83" s="198">
        <v>32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 s="8">
        <f t="shared" si="51"/>
        <v>32</v>
      </c>
      <c r="BD83" s="198">
        <v>32</v>
      </c>
      <c r="BE83" s="198">
        <v>0</v>
      </c>
      <c r="BF83" s="198">
        <v>0</v>
      </c>
      <c r="BG83" s="198">
        <v>0</v>
      </c>
      <c r="BH83" s="198">
        <v>0</v>
      </c>
      <c r="BI83" s="198">
        <v>0</v>
      </c>
      <c r="BJ83" s="8">
        <f t="shared" si="52"/>
        <v>32</v>
      </c>
      <c r="BL83" s="8">
        <f t="shared" si="53"/>
        <v>30.72</v>
      </c>
      <c r="BM83" s="8">
        <f t="shared" si="54"/>
        <v>30.72</v>
      </c>
      <c r="BN83" s="8">
        <f t="shared" si="55"/>
        <v>32</v>
      </c>
      <c r="BO83" s="8">
        <f t="shared" si="56"/>
        <v>32</v>
      </c>
      <c r="BP83" s="139">
        <f t="shared" si="57"/>
        <v>-1.2800000000000011</v>
      </c>
      <c r="BQ83" s="139">
        <f t="shared" si="58"/>
        <v>-1.2800000000000011</v>
      </c>
    </row>
    <row r="84" spans="1:69">
      <c r="A84" s="8" t="s">
        <v>126</v>
      </c>
      <c r="B84" s="15">
        <f>'[3]21'!B86</f>
        <v>320</v>
      </c>
      <c r="C84" s="16">
        <f>'[3]21'!C86</f>
        <v>0</v>
      </c>
      <c r="D84" s="16">
        <f>'[3]21'!D86</f>
        <v>0</v>
      </c>
      <c r="E84" s="16">
        <f>'[3]21'!E86</f>
        <v>0</v>
      </c>
      <c r="F84" s="16">
        <f>'[3]21'!F86</f>
        <v>1010</v>
      </c>
      <c r="G84" s="16">
        <f>'[3]21'!G86</f>
        <v>0</v>
      </c>
      <c r="H84" s="17">
        <f t="shared" si="59"/>
        <v>1330</v>
      </c>
      <c r="I84" s="15">
        <f>'[3]21'!J86</f>
        <v>320</v>
      </c>
      <c r="J84" s="16">
        <f>'[3]21'!K86</f>
        <v>0</v>
      </c>
      <c r="K84" s="16">
        <f>'[3]21'!L86</f>
        <v>0</v>
      </c>
      <c r="L84" s="16">
        <f>'[3]21'!M86</f>
        <v>0</v>
      </c>
      <c r="M84" s="16">
        <f>'[3]21'!N86</f>
        <v>282</v>
      </c>
      <c r="N84" s="16">
        <f>'[3]21'!O86</f>
        <v>0</v>
      </c>
      <c r="O84" s="17">
        <f t="shared" si="60"/>
        <v>602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282</v>
      </c>
      <c r="V84" s="16">
        <f t="shared" si="32"/>
        <v>0</v>
      </c>
      <c r="W84" s="17">
        <f t="shared" si="61"/>
        <v>602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282</v>
      </c>
      <c r="AQ84" s="8">
        <f t="shared" si="34"/>
        <v>0</v>
      </c>
      <c r="AR84" s="8">
        <f t="shared" si="50"/>
        <v>538</v>
      </c>
      <c r="AT84" s="8">
        <v>30.72</v>
      </c>
      <c r="AU84" s="8">
        <v>30.72</v>
      </c>
      <c r="AW84" s="198">
        <v>32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 s="8">
        <f t="shared" si="51"/>
        <v>32</v>
      </c>
      <c r="BD84" s="198">
        <v>32</v>
      </c>
      <c r="BE84" s="198">
        <v>0</v>
      </c>
      <c r="BF84" s="198">
        <v>0</v>
      </c>
      <c r="BG84" s="198">
        <v>0</v>
      </c>
      <c r="BH84" s="198">
        <v>0</v>
      </c>
      <c r="BI84" s="198">
        <v>0</v>
      </c>
      <c r="BJ84" s="8">
        <f t="shared" si="52"/>
        <v>32</v>
      </c>
      <c r="BL84" s="8">
        <f t="shared" si="53"/>
        <v>30.72</v>
      </c>
      <c r="BM84" s="8">
        <f t="shared" si="54"/>
        <v>30.72</v>
      </c>
      <c r="BN84" s="8">
        <f t="shared" si="55"/>
        <v>32</v>
      </c>
      <c r="BO84" s="8">
        <f t="shared" si="56"/>
        <v>32</v>
      </c>
      <c r="BP84" s="139">
        <f t="shared" si="57"/>
        <v>-1.2800000000000011</v>
      </c>
      <c r="BQ84" s="139">
        <f t="shared" si="58"/>
        <v>-1.2800000000000011</v>
      </c>
    </row>
    <row r="85" spans="1:69">
      <c r="A85" s="8" t="s">
        <v>127</v>
      </c>
      <c r="B85" s="15">
        <f>'[3]21'!B87</f>
        <v>320</v>
      </c>
      <c r="C85" s="16">
        <f>'[3]21'!C87</f>
        <v>0</v>
      </c>
      <c r="D85" s="16">
        <f>'[3]21'!D87</f>
        <v>0</v>
      </c>
      <c r="E85" s="16">
        <f>'[3]21'!E87</f>
        <v>0</v>
      </c>
      <c r="F85" s="16">
        <f>'[3]21'!F87</f>
        <v>1010</v>
      </c>
      <c r="G85" s="16">
        <f>'[3]21'!G87</f>
        <v>0</v>
      </c>
      <c r="H85" s="17">
        <f t="shared" si="59"/>
        <v>1330</v>
      </c>
      <c r="I85" s="15">
        <f>'[3]21'!J87</f>
        <v>320</v>
      </c>
      <c r="J85" s="16">
        <f>'[3]21'!K87</f>
        <v>0</v>
      </c>
      <c r="K85" s="16">
        <f>'[3]21'!L87</f>
        <v>0</v>
      </c>
      <c r="L85" s="16">
        <f>'[3]21'!M87</f>
        <v>0</v>
      </c>
      <c r="M85" s="16">
        <f>'[3]21'!N87</f>
        <v>320</v>
      </c>
      <c r="N85" s="16">
        <f>'[3]21'!O87</f>
        <v>0</v>
      </c>
      <c r="O85" s="17">
        <f t="shared" si="60"/>
        <v>640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320</v>
      </c>
      <c r="V85" s="16">
        <f t="shared" si="32"/>
        <v>0</v>
      </c>
      <c r="W85" s="17">
        <f t="shared" si="61"/>
        <v>640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320</v>
      </c>
      <c r="AQ85" s="8">
        <f t="shared" si="34"/>
        <v>0</v>
      </c>
      <c r="AR85" s="8">
        <f t="shared" si="50"/>
        <v>576</v>
      </c>
      <c r="AT85" s="8">
        <v>30.72</v>
      </c>
      <c r="AU85" s="8">
        <v>30.72</v>
      </c>
      <c r="AW85" s="198">
        <v>32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 s="8">
        <f t="shared" si="51"/>
        <v>32</v>
      </c>
      <c r="BD85" s="198">
        <v>32</v>
      </c>
      <c r="BE85" s="198">
        <v>0</v>
      </c>
      <c r="BF85" s="198">
        <v>0</v>
      </c>
      <c r="BG85" s="198">
        <v>0</v>
      </c>
      <c r="BH85" s="198">
        <v>0</v>
      </c>
      <c r="BI85" s="198">
        <v>0</v>
      </c>
      <c r="BJ85" s="8">
        <f t="shared" si="52"/>
        <v>32</v>
      </c>
      <c r="BL85" s="8">
        <f t="shared" si="53"/>
        <v>30.72</v>
      </c>
      <c r="BM85" s="8">
        <f t="shared" si="54"/>
        <v>30.72</v>
      </c>
      <c r="BN85" s="8">
        <f t="shared" si="55"/>
        <v>32</v>
      </c>
      <c r="BO85" s="8">
        <f t="shared" si="56"/>
        <v>32</v>
      </c>
      <c r="BP85" s="139">
        <f t="shared" si="57"/>
        <v>-1.2800000000000011</v>
      </c>
      <c r="BQ85" s="139">
        <f t="shared" si="58"/>
        <v>-1.2800000000000011</v>
      </c>
    </row>
    <row r="86" spans="1:69">
      <c r="A86" s="8" t="s">
        <v>128</v>
      </c>
      <c r="B86" s="15">
        <f>'[3]21'!B88</f>
        <v>320</v>
      </c>
      <c r="C86" s="16">
        <f>'[3]21'!C88</f>
        <v>0</v>
      </c>
      <c r="D86" s="16">
        <f>'[3]21'!D88</f>
        <v>0</v>
      </c>
      <c r="E86" s="16">
        <f>'[3]21'!E88</f>
        <v>0</v>
      </c>
      <c r="F86" s="16">
        <f>'[3]21'!F88</f>
        <v>1010</v>
      </c>
      <c r="G86" s="16">
        <f>'[3]21'!G88</f>
        <v>0</v>
      </c>
      <c r="H86" s="17">
        <f t="shared" si="59"/>
        <v>1330</v>
      </c>
      <c r="I86" s="15">
        <f>'[3]21'!J88</f>
        <v>320</v>
      </c>
      <c r="J86" s="16">
        <f>'[3]21'!K88</f>
        <v>0</v>
      </c>
      <c r="K86" s="16">
        <f>'[3]21'!L88</f>
        <v>0</v>
      </c>
      <c r="L86" s="16">
        <f>'[3]21'!M88</f>
        <v>0</v>
      </c>
      <c r="M86" s="16">
        <f>'[3]21'!N88</f>
        <v>320</v>
      </c>
      <c r="N86" s="16">
        <f>'[3]21'!O88</f>
        <v>0</v>
      </c>
      <c r="O86" s="17">
        <f t="shared" si="60"/>
        <v>640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320</v>
      </c>
      <c r="V86" s="16">
        <f t="shared" si="32"/>
        <v>0</v>
      </c>
      <c r="W86" s="17">
        <f t="shared" si="61"/>
        <v>640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320</v>
      </c>
      <c r="AQ86" s="8">
        <f t="shared" si="34"/>
        <v>0</v>
      </c>
      <c r="AR86" s="8">
        <f t="shared" si="50"/>
        <v>576</v>
      </c>
      <c r="AT86" s="8">
        <v>30.72</v>
      </c>
      <c r="AU86" s="8">
        <v>30.72</v>
      </c>
      <c r="AW86" s="198">
        <v>32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 s="8">
        <f t="shared" si="51"/>
        <v>32</v>
      </c>
      <c r="BD86" s="198">
        <v>32</v>
      </c>
      <c r="BE86" s="198">
        <v>0</v>
      </c>
      <c r="BF86" s="198">
        <v>0</v>
      </c>
      <c r="BG86" s="198">
        <v>0</v>
      </c>
      <c r="BH86" s="198">
        <v>0</v>
      </c>
      <c r="BI86" s="198">
        <v>0</v>
      </c>
      <c r="BJ86" s="8">
        <f t="shared" si="52"/>
        <v>32</v>
      </c>
      <c r="BL86" s="8">
        <f t="shared" si="53"/>
        <v>30.72</v>
      </c>
      <c r="BM86" s="8">
        <f t="shared" si="54"/>
        <v>30.72</v>
      </c>
      <c r="BN86" s="8">
        <f t="shared" si="55"/>
        <v>32</v>
      </c>
      <c r="BO86" s="8">
        <f t="shared" si="56"/>
        <v>32</v>
      </c>
      <c r="BP86" s="139">
        <f t="shared" si="57"/>
        <v>-1.2800000000000011</v>
      </c>
      <c r="BQ86" s="139">
        <f t="shared" si="58"/>
        <v>-1.2800000000000011</v>
      </c>
    </row>
    <row r="87" spans="1:69">
      <c r="A87" s="8" t="s">
        <v>129</v>
      </c>
      <c r="B87" s="15">
        <f>'[3]21'!B89</f>
        <v>320</v>
      </c>
      <c r="C87" s="16">
        <f>'[3]21'!C89</f>
        <v>0</v>
      </c>
      <c r="D87" s="16">
        <f>'[3]21'!D89</f>
        <v>0</v>
      </c>
      <c r="E87" s="16">
        <f>'[3]21'!E89</f>
        <v>0</v>
      </c>
      <c r="F87" s="16">
        <f>'[3]21'!F89</f>
        <v>1010</v>
      </c>
      <c r="G87" s="16">
        <f>'[3]21'!G89</f>
        <v>0</v>
      </c>
      <c r="H87" s="17">
        <f t="shared" si="59"/>
        <v>1330</v>
      </c>
      <c r="I87" s="15">
        <f>'[3]21'!J89</f>
        <v>320</v>
      </c>
      <c r="J87" s="16">
        <f>'[3]21'!K89</f>
        <v>0</v>
      </c>
      <c r="K87" s="16">
        <f>'[3]21'!L89</f>
        <v>0</v>
      </c>
      <c r="L87" s="16">
        <f>'[3]21'!M89</f>
        <v>0</v>
      </c>
      <c r="M87" s="16">
        <f>'[3]21'!N89</f>
        <v>320</v>
      </c>
      <c r="N87" s="16">
        <f>'[3]21'!O89</f>
        <v>0</v>
      </c>
      <c r="O87" s="17">
        <f t="shared" si="60"/>
        <v>640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320</v>
      </c>
      <c r="V87" s="16">
        <f t="shared" si="32"/>
        <v>0</v>
      </c>
      <c r="W87" s="17">
        <f t="shared" si="61"/>
        <v>640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320</v>
      </c>
      <c r="AQ87" s="8">
        <f t="shared" si="34"/>
        <v>0</v>
      </c>
      <c r="AR87" s="8">
        <f t="shared" si="50"/>
        <v>576</v>
      </c>
      <c r="AT87" s="8">
        <v>30.72</v>
      </c>
      <c r="AU87" s="8">
        <v>30.72</v>
      </c>
      <c r="AW87" s="198">
        <v>32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 s="8">
        <f t="shared" si="51"/>
        <v>32</v>
      </c>
      <c r="BD87" s="198">
        <v>32</v>
      </c>
      <c r="BE87" s="198">
        <v>0</v>
      </c>
      <c r="BF87" s="198">
        <v>0</v>
      </c>
      <c r="BG87" s="198">
        <v>0</v>
      </c>
      <c r="BH87" s="198">
        <v>0</v>
      </c>
      <c r="BI87" s="198">
        <v>0</v>
      </c>
      <c r="BJ87" s="8">
        <f t="shared" si="52"/>
        <v>32</v>
      </c>
      <c r="BL87" s="8">
        <f t="shared" si="53"/>
        <v>30.72</v>
      </c>
      <c r="BM87" s="8">
        <f t="shared" si="54"/>
        <v>30.72</v>
      </c>
      <c r="BN87" s="8">
        <f t="shared" si="55"/>
        <v>32</v>
      </c>
      <c r="BO87" s="8">
        <f t="shared" si="56"/>
        <v>32</v>
      </c>
      <c r="BP87" s="139">
        <f t="shared" si="57"/>
        <v>-1.2800000000000011</v>
      </c>
      <c r="BQ87" s="139">
        <f t="shared" si="58"/>
        <v>-1.2800000000000011</v>
      </c>
    </row>
    <row r="88" spans="1:69">
      <c r="A88" s="8" t="s">
        <v>130</v>
      </c>
      <c r="B88" s="15">
        <f>'[3]21'!B90</f>
        <v>320</v>
      </c>
      <c r="C88" s="16">
        <f>'[3]21'!C90</f>
        <v>0</v>
      </c>
      <c r="D88" s="16">
        <f>'[3]21'!D90</f>
        <v>0</v>
      </c>
      <c r="E88" s="16">
        <f>'[3]21'!E90</f>
        <v>0</v>
      </c>
      <c r="F88" s="16">
        <f>'[3]21'!F90</f>
        <v>1010</v>
      </c>
      <c r="G88" s="16">
        <f>'[3]21'!G90</f>
        <v>0</v>
      </c>
      <c r="H88" s="17">
        <f t="shared" si="59"/>
        <v>1330</v>
      </c>
      <c r="I88" s="15">
        <f>'[3]21'!J90</f>
        <v>320</v>
      </c>
      <c r="J88" s="16">
        <f>'[3]21'!K90</f>
        <v>0</v>
      </c>
      <c r="K88" s="16">
        <f>'[3]21'!L90</f>
        <v>0</v>
      </c>
      <c r="L88" s="16">
        <f>'[3]21'!M90</f>
        <v>0</v>
      </c>
      <c r="M88" s="16">
        <f>'[3]21'!N90</f>
        <v>320</v>
      </c>
      <c r="N88" s="16">
        <f>'[3]21'!O90</f>
        <v>0</v>
      </c>
      <c r="O88" s="17">
        <f t="shared" si="60"/>
        <v>640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320</v>
      </c>
      <c r="V88" s="16">
        <f t="shared" si="32"/>
        <v>0</v>
      </c>
      <c r="W88" s="17">
        <f t="shared" si="61"/>
        <v>640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320</v>
      </c>
      <c r="AQ88" s="8">
        <f t="shared" si="34"/>
        <v>0</v>
      </c>
      <c r="AR88" s="8">
        <f t="shared" si="50"/>
        <v>576</v>
      </c>
      <c r="AT88" s="8">
        <v>30.72</v>
      </c>
      <c r="AU88" s="8">
        <v>30.72</v>
      </c>
      <c r="AW88" s="198">
        <v>32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 s="8">
        <f t="shared" si="51"/>
        <v>32</v>
      </c>
      <c r="BD88" s="198">
        <v>32</v>
      </c>
      <c r="BE88" s="198">
        <v>0</v>
      </c>
      <c r="BF88" s="198">
        <v>0</v>
      </c>
      <c r="BG88" s="198">
        <v>0</v>
      </c>
      <c r="BH88" s="198">
        <v>0</v>
      </c>
      <c r="BI88" s="198">
        <v>0</v>
      </c>
      <c r="BJ88" s="8">
        <f t="shared" si="52"/>
        <v>32</v>
      </c>
      <c r="BL88" s="8">
        <f t="shared" si="53"/>
        <v>30.72</v>
      </c>
      <c r="BM88" s="8">
        <f t="shared" si="54"/>
        <v>30.72</v>
      </c>
      <c r="BN88" s="8">
        <f t="shared" si="55"/>
        <v>32</v>
      </c>
      <c r="BO88" s="8">
        <f t="shared" si="56"/>
        <v>32</v>
      </c>
      <c r="BP88" s="139">
        <f t="shared" si="57"/>
        <v>-1.2800000000000011</v>
      </c>
      <c r="BQ88" s="139">
        <f t="shared" si="58"/>
        <v>-1.2800000000000011</v>
      </c>
    </row>
    <row r="89" spans="1:69">
      <c r="A89" s="8" t="s">
        <v>131</v>
      </c>
      <c r="B89" s="15">
        <f>'[3]21'!B91</f>
        <v>320</v>
      </c>
      <c r="C89" s="16">
        <f>'[3]21'!C91</f>
        <v>0</v>
      </c>
      <c r="D89" s="16">
        <f>'[3]21'!D91</f>
        <v>0</v>
      </c>
      <c r="E89" s="16">
        <f>'[3]21'!E91</f>
        <v>0</v>
      </c>
      <c r="F89" s="16">
        <f>'[3]21'!F91</f>
        <v>1010</v>
      </c>
      <c r="G89" s="16">
        <f>'[3]21'!G91</f>
        <v>0</v>
      </c>
      <c r="H89" s="17">
        <f t="shared" si="59"/>
        <v>1330</v>
      </c>
      <c r="I89" s="15">
        <f>'[3]21'!J91</f>
        <v>320</v>
      </c>
      <c r="J89" s="16">
        <f>'[3]21'!K91</f>
        <v>0</v>
      </c>
      <c r="K89" s="16">
        <f>'[3]21'!L91</f>
        <v>0</v>
      </c>
      <c r="L89" s="16">
        <f>'[3]21'!M91</f>
        <v>0</v>
      </c>
      <c r="M89" s="16">
        <f>'[3]21'!N91</f>
        <v>180</v>
      </c>
      <c r="N89" s="16">
        <f>'[3]21'!O91</f>
        <v>0</v>
      </c>
      <c r="O89" s="17">
        <f t="shared" si="60"/>
        <v>500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180</v>
      </c>
      <c r="V89" s="16">
        <f t="shared" si="32"/>
        <v>0</v>
      </c>
      <c r="W89" s="17">
        <f t="shared" si="61"/>
        <v>500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180</v>
      </c>
      <c r="AQ89" s="8">
        <f t="shared" si="34"/>
        <v>0</v>
      </c>
      <c r="AR89" s="8">
        <f t="shared" si="50"/>
        <v>436</v>
      </c>
      <c r="AT89" s="8">
        <v>30.72</v>
      </c>
      <c r="AU89" s="8">
        <v>30.72</v>
      </c>
      <c r="AW89" s="198">
        <v>32</v>
      </c>
      <c r="AX89" s="198">
        <v>0</v>
      </c>
      <c r="AY89" s="198">
        <v>0</v>
      </c>
      <c r="AZ89" s="198">
        <v>0</v>
      </c>
      <c r="BA89" s="198">
        <v>0</v>
      </c>
      <c r="BB89" s="198">
        <v>0</v>
      </c>
      <c r="BC89" s="8">
        <f t="shared" si="51"/>
        <v>32</v>
      </c>
      <c r="BD89" s="198">
        <v>32</v>
      </c>
      <c r="BE89" s="198">
        <v>0</v>
      </c>
      <c r="BF89" s="198">
        <v>0</v>
      </c>
      <c r="BG89" s="198">
        <v>0</v>
      </c>
      <c r="BH89" s="198">
        <v>0</v>
      </c>
      <c r="BI89" s="198">
        <v>0</v>
      </c>
      <c r="BJ89" s="8">
        <f t="shared" si="52"/>
        <v>32</v>
      </c>
      <c r="BL89" s="8">
        <f t="shared" si="53"/>
        <v>30.72</v>
      </c>
      <c r="BM89" s="8">
        <f t="shared" si="54"/>
        <v>30.72</v>
      </c>
      <c r="BN89" s="8">
        <f t="shared" si="55"/>
        <v>32</v>
      </c>
      <c r="BO89" s="8">
        <f t="shared" si="56"/>
        <v>32</v>
      </c>
      <c r="BP89" s="139">
        <f t="shared" si="57"/>
        <v>-1.2800000000000011</v>
      </c>
      <c r="BQ89" s="139">
        <f t="shared" si="58"/>
        <v>-1.2800000000000011</v>
      </c>
    </row>
    <row r="90" spans="1:69">
      <c r="A90" s="8" t="s">
        <v>132</v>
      </c>
      <c r="B90" s="15">
        <f>'[3]21'!B92</f>
        <v>320</v>
      </c>
      <c r="C90" s="16">
        <f>'[3]21'!C92</f>
        <v>0</v>
      </c>
      <c r="D90" s="16">
        <f>'[3]21'!D92</f>
        <v>0</v>
      </c>
      <c r="E90" s="16">
        <f>'[3]21'!E92</f>
        <v>0</v>
      </c>
      <c r="F90" s="16">
        <f>'[3]21'!F92</f>
        <v>1010</v>
      </c>
      <c r="G90" s="16">
        <f>'[3]21'!G92</f>
        <v>0</v>
      </c>
      <c r="H90" s="17">
        <f t="shared" si="59"/>
        <v>1330</v>
      </c>
      <c r="I90" s="15">
        <f>'[3]21'!J92</f>
        <v>320</v>
      </c>
      <c r="J90" s="16">
        <f>'[3]21'!K92</f>
        <v>0</v>
      </c>
      <c r="K90" s="16">
        <f>'[3]21'!L92</f>
        <v>0</v>
      </c>
      <c r="L90" s="16">
        <f>'[3]21'!M92</f>
        <v>0</v>
      </c>
      <c r="M90" s="16">
        <f>'[3]21'!N92</f>
        <v>150</v>
      </c>
      <c r="N90" s="16">
        <f>'[3]21'!O92</f>
        <v>0</v>
      </c>
      <c r="O90" s="17">
        <f t="shared" si="60"/>
        <v>470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150</v>
      </c>
      <c r="V90" s="16">
        <f t="shared" si="32"/>
        <v>0</v>
      </c>
      <c r="W90" s="17">
        <f t="shared" si="61"/>
        <v>470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150</v>
      </c>
      <c r="AQ90" s="8">
        <f t="shared" si="34"/>
        <v>0</v>
      </c>
      <c r="AR90" s="8">
        <f t="shared" si="50"/>
        <v>406</v>
      </c>
      <c r="AT90" s="8">
        <v>30.72</v>
      </c>
      <c r="AU90" s="8">
        <v>30.72</v>
      </c>
      <c r="AW90" s="198">
        <v>32</v>
      </c>
      <c r="AX90" s="198">
        <v>0</v>
      </c>
      <c r="AY90" s="198">
        <v>0</v>
      </c>
      <c r="AZ90" s="198">
        <v>0</v>
      </c>
      <c r="BA90" s="198">
        <v>0</v>
      </c>
      <c r="BB90" s="198">
        <v>0</v>
      </c>
      <c r="BC90" s="8">
        <f t="shared" si="51"/>
        <v>32</v>
      </c>
      <c r="BD90" s="198">
        <v>32</v>
      </c>
      <c r="BE90" s="198">
        <v>0</v>
      </c>
      <c r="BF90" s="198">
        <v>0</v>
      </c>
      <c r="BG90" s="198">
        <v>0</v>
      </c>
      <c r="BH90" s="198">
        <v>0</v>
      </c>
      <c r="BI90" s="198">
        <v>0</v>
      </c>
      <c r="BJ90" s="8">
        <f t="shared" si="52"/>
        <v>32</v>
      </c>
      <c r="BL90" s="8">
        <f t="shared" si="53"/>
        <v>30.72</v>
      </c>
      <c r="BM90" s="8">
        <f t="shared" si="54"/>
        <v>30.72</v>
      </c>
      <c r="BN90" s="8">
        <f t="shared" si="55"/>
        <v>32</v>
      </c>
      <c r="BO90" s="8">
        <f t="shared" si="56"/>
        <v>32</v>
      </c>
      <c r="BP90" s="139">
        <f t="shared" si="57"/>
        <v>-1.2800000000000011</v>
      </c>
      <c r="BQ90" s="139">
        <f t="shared" si="58"/>
        <v>-1.2800000000000011</v>
      </c>
    </row>
    <row r="91" spans="1:69">
      <c r="A91" s="8" t="s">
        <v>133</v>
      </c>
      <c r="B91" s="15">
        <f>'[3]21'!B93</f>
        <v>320</v>
      </c>
      <c r="C91" s="16">
        <f>'[3]21'!C93</f>
        <v>0</v>
      </c>
      <c r="D91" s="16">
        <f>'[3]21'!D93</f>
        <v>0</v>
      </c>
      <c r="E91" s="16">
        <f>'[3]21'!E93</f>
        <v>0</v>
      </c>
      <c r="F91" s="16">
        <f>'[3]21'!F93</f>
        <v>1010</v>
      </c>
      <c r="G91" s="16">
        <f>'[3]21'!G93</f>
        <v>0</v>
      </c>
      <c r="H91" s="17">
        <f t="shared" si="59"/>
        <v>1330</v>
      </c>
      <c r="I91" s="15">
        <f>'[3]21'!J93</f>
        <v>320</v>
      </c>
      <c r="J91" s="16">
        <f>'[3]21'!K93</f>
        <v>0</v>
      </c>
      <c r="K91" s="16">
        <f>'[3]21'!L93</f>
        <v>0</v>
      </c>
      <c r="L91" s="16">
        <f>'[3]21'!M93</f>
        <v>0</v>
      </c>
      <c r="M91" s="16">
        <f>'[3]21'!N93</f>
        <v>150</v>
      </c>
      <c r="N91" s="16">
        <f>'[3]21'!O93</f>
        <v>0</v>
      </c>
      <c r="O91" s="17">
        <f t="shared" si="60"/>
        <v>470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150</v>
      </c>
      <c r="V91" s="16">
        <f t="shared" si="32"/>
        <v>0</v>
      </c>
      <c r="W91" s="17">
        <f t="shared" si="61"/>
        <v>470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14.78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14.78</v>
      </c>
      <c r="AL91" s="8">
        <f t="shared" si="35"/>
        <v>273.22000000000003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150</v>
      </c>
      <c r="AQ91" s="8">
        <f t="shared" si="34"/>
        <v>0</v>
      </c>
      <c r="AR91" s="8">
        <f t="shared" si="50"/>
        <v>423.22</v>
      </c>
      <c r="AT91" s="8">
        <v>30.72</v>
      </c>
      <c r="AU91" s="8">
        <v>14.19</v>
      </c>
      <c r="AW91" s="198">
        <v>32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 s="8">
        <f t="shared" si="51"/>
        <v>32</v>
      </c>
      <c r="BD91" s="198">
        <v>14.78</v>
      </c>
      <c r="BE91" s="198">
        <v>0</v>
      </c>
      <c r="BF91" s="198">
        <v>0</v>
      </c>
      <c r="BG91" s="198">
        <v>0</v>
      </c>
      <c r="BH91" s="198">
        <v>0</v>
      </c>
      <c r="BI91" s="198">
        <v>0</v>
      </c>
      <c r="BJ91" s="8">
        <f t="shared" si="52"/>
        <v>14.78</v>
      </c>
      <c r="BL91" s="8">
        <f t="shared" si="53"/>
        <v>30.72</v>
      </c>
      <c r="BM91" s="8">
        <f t="shared" si="54"/>
        <v>14.19</v>
      </c>
      <c r="BN91" s="8">
        <f t="shared" si="55"/>
        <v>32</v>
      </c>
      <c r="BO91" s="8">
        <f t="shared" si="56"/>
        <v>14.78</v>
      </c>
      <c r="BP91" s="139">
        <f t="shared" si="57"/>
        <v>-1.2800000000000011</v>
      </c>
      <c r="BQ91" s="139">
        <f t="shared" si="58"/>
        <v>-0.58999999999999986</v>
      </c>
    </row>
    <row r="92" spans="1:69">
      <c r="A92" s="8" t="s">
        <v>134</v>
      </c>
      <c r="B92" s="15">
        <f>'[3]21'!B94</f>
        <v>320</v>
      </c>
      <c r="C92" s="16">
        <f>'[3]21'!C94</f>
        <v>0</v>
      </c>
      <c r="D92" s="16">
        <f>'[3]21'!D94</f>
        <v>0</v>
      </c>
      <c r="E92" s="16">
        <f>'[3]21'!E94</f>
        <v>0</v>
      </c>
      <c r="F92" s="16">
        <f>'[3]21'!F94</f>
        <v>1010</v>
      </c>
      <c r="G92" s="16">
        <f>'[3]21'!G94</f>
        <v>0</v>
      </c>
      <c r="H92" s="17">
        <f t="shared" si="59"/>
        <v>1330</v>
      </c>
      <c r="I92" s="15">
        <f>'[3]21'!J94</f>
        <v>320</v>
      </c>
      <c r="J92" s="16">
        <f>'[3]21'!K94</f>
        <v>0</v>
      </c>
      <c r="K92" s="16">
        <f>'[3]21'!L94</f>
        <v>0</v>
      </c>
      <c r="L92" s="16">
        <f>'[3]21'!M94</f>
        <v>0</v>
      </c>
      <c r="M92" s="16">
        <f>'[3]21'!N94</f>
        <v>150</v>
      </c>
      <c r="N92" s="16">
        <f>'[3]21'!O94</f>
        <v>0</v>
      </c>
      <c r="O92" s="17">
        <f t="shared" si="60"/>
        <v>470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150</v>
      </c>
      <c r="V92" s="16">
        <f t="shared" si="32"/>
        <v>0</v>
      </c>
      <c r="W92" s="17">
        <f t="shared" si="61"/>
        <v>470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14.78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14.78</v>
      </c>
      <c r="AL92" s="8">
        <f t="shared" si="35"/>
        <v>273.22000000000003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150</v>
      </c>
      <c r="AQ92" s="8">
        <f t="shared" si="34"/>
        <v>0</v>
      </c>
      <c r="AR92" s="8">
        <f t="shared" si="50"/>
        <v>423.22</v>
      </c>
      <c r="AT92" s="8">
        <v>30.72</v>
      </c>
      <c r="AU92" s="8">
        <v>14.19</v>
      </c>
      <c r="AW92" s="198">
        <v>32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 s="8">
        <f t="shared" si="51"/>
        <v>32</v>
      </c>
      <c r="BD92" s="198">
        <v>14.78</v>
      </c>
      <c r="BE92" s="198">
        <v>0</v>
      </c>
      <c r="BF92" s="198">
        <v>0</v>
      </c>
      <c r="BG92" s="198">
        <v>0</v>
      </c>
      <c r="BH92" s="198">
        <v>0</v>
      </c>
      <c r="BI92" s="198">
        <v>0</v>
      </c>
      <c r="BJ92" s="8">
        <f t="shared" si="52"/>
        <v>14.78</v>
      </c>
      <c r="BL92" s="8">
        <f t="shared" si="53"/>
        <v>30.72</v>
      </c>
      <c r="BM92" s="8">
        <f t="shared" si="54"/>
        <v>14.19</v>
      </c>
      <c r="BN92" s="8">
        <f t="shared" si="55"/>
        <v>32</v>
      </c>
      <c r="BO92" s="8">
        <f t="shared" si="56"/>
        <v>14.78</v>
      </c>
      <c r="BP92" s="139">
        <f t="shared" si="57"/>
        <v>-1.2800000000000011</v>
      </c>
      <c r="BQ92" s="139">
        <f t="shared" si="58"/>
        <v>-0.58999999999999986</v>
      </c>
    </row>
    <row r="93" spans="1:69">
      <c r="A93" s="8" t="s">
        <v>135</v>
      </c>
      <c r="B93" s="15">
        <f>'[3]21'!B95</f>
        <v>320</v>
      </c>
      <c r="C93" s="16">
        <f>'[3]21'!C95</f>
        <v>0</v>
      </c>
      <c r="D93" s="16">
        <f>'[3]21'!D95</f>
        <v>0</v>
      </c>
      <c r="E93" s="16">
        <f>'[3]21'!E95</f>
        <v>0</v>
      </c>
      <c r="F93" s="16">
        <f>'[3]21'!F95</f>
        <v>1010</v>
      </c>
      <c r="G93" s="16">
        <f>'[3]21'!G95</f>
        <v>0</v>
      </c>
      <c r="H93" s="17">
        <f t="shared" si="59"/>
        <v>1330</v>
      </c>
      <c r="I93" s="15">
        <f>'[3]21'!J95</f>
        <v>320</v>
      </c>
      <c r="J93" s="16">
        <f>'[3]21'!K95</f>
        <v>0</v>
      </c>
      <c r="K93" s="16">
        <f>'[3]21'!L95</f>
        <v>0</v>
      </c>
      <c r="L93" s="16">
        <f>'[3]21'!M95</f>
        <v>0</v>
      </c>
      <c r="M93" s="16">
        <f>'[3]21'!N95</f>
        <v>150</v>
      </c>
      <c r="N93" s="16">
        <f>'[3]21'!O95</f>
        <v>0</v>
      </c>
      <c r="O93" s="17">
        <f t="shared" si="60"/>
        <v>470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150</v>
      </c>
      <c r="V93" s="16">
        <f t="shared" si="32"/>
        <v>0</v>
      </c>
      <c r="W93" s="17">
        <f t="shared" si="61"/>
        <v>470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14.78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14.78</v>
      </c>
      <c r="AL93" s="8">
        <f t="shared" si="35"/>
        <v>273.22000000000003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150</v>
      </c>
      <c r="AQ93" s="8">
        <f t="shared" si="34"/>
        <v>0</v>
      </c>
      <c r="AR93" s="8">
        <f t="shared" si="50"/>
        <v>423.22</v>
      </c>
      <c r="AT93" s="8">
        <v>30.72</v>
      </c>
      <c r="AU93" s="8">
        <v>14.19</v>
      </c>
      <c r="AW93" s="198">
        <v>32</v>
      </c>
      <c r="AX93" s="198">
        <v>0</v>
      </c>
      <c r="AY93" s="198">
        <v>0</v>
      </c>
      <c r="AZ93" s="198">
        <v>0</v>
      </c>
      <c r="BA93" s="198">
        <v>0</v>
      </c>
      <c r="BB93" s="198">
        <v>0</v>
      </c>
      <c r="BC93" s="8">
        <f t="shared" si="51"/>
        <v>32</v>
      </c>
      <c r="BD93" s="198">
        <v>14.78</v>
      </c>
      <c r="BE93" s="198">
        <v>0</v>
      </c>
      <c r="BF93" s="198">
        <v>0</v>
      </c>
      <c r="BG93" s="198">
        <v>0</v>
      </c>
      <c r="BH93" s="198">
        <v>0</v>
      </c>
      <c r="BI93" s="198">
        <v>0</v>
      </c>
      <c r="BJ93" s="8">
        <f t="shared" si="52"/>
        <v>14.78</v>
      </c>
      <c r="BL93" s="8">
        <f t="shared" si="53"/>
        <v>30.72</v>
      </c>
      <c r="BM93" s="8">
        <f t="shared" si="54"/>
        <v>14.19</v>
      </c>
      <c r="BN93" s="8">
        <f t="shared" si="55"/>
        <v>32</v>
      </c>
      <c r="BO93" s="8">
        <f t="shared" si="56"/>
        <v>14.78</v>
      </c>
      <c r="BP93" s="139">
        <f t="shared" si="57"/>
        <v>-1.2800000000000011</v>
      </c>
      <c r="BQ93" s="139">
        <f t="shared" si="58"/>
        <v>-0.58999999999999986</v>
      </c>
    </row>
    <row r="94" spans="1:69">
      <c r="A94" s="8" t="s">
        <v>136</v>
      </c>
      <c r="B94" s="15">
        <f>'[3]21'!B96</f>
        <v>320</v>
      </c>
      <c r="C94" s="16">
        <f>'[3]21'!C96</f>
        <v>0</v>
      </c>
      <c r="D94" s="16">
        <f>'[3]21'!D96</f>
        <v>0</v>
      </c>
      <c r="E94" s="16">
        <f>'[3]21'!E96</f>
        <v>0</v>
      </c>
      <c r="F94" s="16">
        <f>'[3]21'!F96</f>
        <v>1010</v>
      </c>
      <c r="G94" s="16">
        <f>'[3]21'!G96</f>
        <v>0</v>
      </c>
      <c r="H94" s="17">
        <f t="shared" si="59"/>
        <v>1330</v>
      </c>
      <c r="I94" s="15">
        <f>'[3]21'!J96</f>
        <v>320</v>
      </c>
      <c r="J94" s="16">
        <f>'[3]21'!K96</f>
        <v>0</v>
      </c>
      <c r="K94" s="16">
        <f>'[3]21'!L96</f>
        <v>0</v>
      </c>
      <c r="L94" s="16">
        <f>'[3]21'!M96</f>
        <v>0</v>
      </c>
      <c r="M94" s="16">
        <f>'[3]21'!N96</f>
        <v>150</v>
      </c>
      <c r="N94" s="16">
        <f>'[3]21'!O96</f>
        <v>0</v>
      </c>
      <c r="O94" s="17">
        <f t="shared" si="60"/>
        <v>470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150</v>
      </c>
      <c r="V94" s="16">
        <f t="shared" si="32"/>
        <v>0</v>
      </c>
      <c r="W94" s="17">
        <f t="shared" si="61"/>
        <v>470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14.78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14.78</v>
      </c>
      <c r="AL94" s="8">
        <f t="shared" si="35"/>
        <v>273.22000000000003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150</v>
      </c>
      <c r="AQ94" s="8">
        <f t="shared" si="34"/>
        <v>0</v>
      </c>
      <c r="AR94" s="8">
        <f t="shared" si="50"/>
        <v>423.22</v>
      </c>
      <c r="AT94" s="8">
        <v>30.72</v>
      </c>
      <c r="AU94" s="8">
        <v>14.19</v>
      </c>
      <c r="AW94" s="198">
        <v>32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 s="8">
        <f t="shared" si="51"/>
        <v>32</v>
      </c>
      <c r="BD94" s="198">
        <v>14.78</v>
      </c>
      <c r="BE94" s="198">
        <v>0</v>
      </c>
      <c r="BF94" s="198">
        <v>0</v>
      </c>
      <c r="BG94" s="198">
        <v>0</v>
      </c>
      <c r="BH94" s="198">
        <v>0</v>
      </c>
      <c r="BI94" s="198">
        <v>0</v>
      </c>
      <c r="BJ94" s="8">
        <f t="shared" si="52"/>
        <v>14.78</v>
      </c>
      <c r="BL94" s="8">
        <f t="shared" si="53"/>
        <v>30.72</v>
      </c>
      <c r="BM94" s="8">
        <f t="shared" si="54"/>
        <v>14.19</v>
      </c>
      <c r="BN94" s="8">
        <f t="shared" si="55"/>
        <v>32</v>
      </c>
      <c r="BO94" s="8">
        <f t="shared" si="56"/>
        <v>14.78</v>
      </c>
      <c r="BP94" s="139">
        <f t="shared" si="57"/>
        <v>-1.2800000000000011</v>
      </c>
      <c r="BQ94" s="139">
        <f t="shared" si="58"/>
        <v>-0.58999999999999986</v>
      </c>
    </row>
    <row r="95" spans="1:69">
      <c r="A95" s="8" t="s">
        <v>137</v>
      </c>
      <c r="B95" s="15">
        <f>'[3]21'!B97</f>
        <v>320</v>
      </c>
      <c r="C95" s="16">
        <f>'[3]21'!C97</f>
        <v>0</v>
      </c>
      <c r="D95" s="16">
        <f>'[3]21'!D97</f>
        <v>0</v>
      </c>
      <c r="E95" s="16">
        <f>'[3]21'!E97</f>
        <v>0</v>
      </c>
      <c r="F95" s="16">
        <f>'[3]21'!F97</f>
        <v>1010</v>
      </c>
      <c r="G95" s="16">
        <f>'[3]21'!G97</f>
        <v>0</v>
      </c>
      <c r="H95" s="17">
        <f t="shared" si="59"/>
        <v>1330</v>
      </c>
      <c r="I95" s="15">
        <f>'[3]21'!J97</f>
        <v>320</v>
      </c>
      <c r="J95" s="16">
        <f>'[3]21'!K97</f>
        <v>0</v>
      </c>
      <c r="K95" s="16">
        <f>'[3]21'!L97</f>
        <v>0</v>
      </c>
      <c r="L95" s="16">
        <f>'[3]21'!M97</f>
        <v>0</v>
      </c>
      <c r="M95" s="16">
        <f>'[3]21'!N97</f>
        <v>150</v>
      </c>
      <c r="N95" s="16">
        <f>'[3]21'!O97</f>
        <v>0</v>
      </c>
      <c r="O95" s="17">
        <f t="shared" si="60"/>
        <v>470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150</v>
      </c>
      <c r="V95" s="16">
        <f t="shared" si="32"/>
        <v>0</v>
      </c>
      <c r="W95" s="17">
        <f t="shared" si="61"/>
        <v>470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14.78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14.78</v>
      </c>
      <c r="AL95" s="8">
        <f t="shared" si="35"/>
        <v>273.22000000000003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150</v>
      </c>
      <c r="AQ95" s="8">
        <f t="shared" si="34"/>
        <v>0</v>
      </c>
      <c r="AR95" s="8">
        <f t="shared" si="50"/>
        <v>423.22</v>
      </c>
      <c r="AT95" s="8">
        <v>30.72</v>
      </c>
      <c r="AU95" s="8">
        <v>14.19</v>
      </c>
      <c r="AW95" s="198">
        <v>32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 s="8">
        <f t="shared" si="51"/>
        <v>32</v>
      </c>
      <c r="BD95" s="198">
        <v>14.78</v>
      </c>
      <c r="BE95" s="198">
        <v>0</v>
      </c>
      <c r="BF95" s="198">
        <v>0</v>
      </c>
      <c r="BG95" s="198">
        <v>0</v>
      </c>
      <c r="BH95" s="198">
        <v>0</v>
      </c>
      <c r="BI95" s="198">
        <v>0</v>
      </c>
      <c r="BJ95" s="8">
        <f t="shared" si="52"/>
        <v>14.78</v>
      </c>
      <c r="BL95" s="8">
        <f t="shared" si="53"/>
        <v>30.72</v>
      </c>
      <c r="BM95" s="8">
        <f t="shared" si="54"/>
        <v>14.19</v>
      </c>
      <c r="BN95" s="8">
        <f t="shared" si="55"/>
        <v>32</v>
      </c>
      <c r="BO95" s="8">
        <f t="shared" si="56"/>
        <v>14.78</v>
      </c>
      <c r="BP95" s="139">
        <f t="shared" si="57"/>
        <v>-1.2800000000000011</v>
      </c>
      <c r="BQ95" s="139">
        <f t="shared" si="58"/>
        <v>-0.58999999999999986</v>
      </c>
    </row>
    <row r="96" spans="1:69">
      <c r="A96" s="8" t="s">
        <v>138</v>
      </c>
      <c r="B96" s="15">
        <f>'[3]21'!B98</f>
        <v>320</v>
      </c>
      <c r="C96" s="16">
        <f>'[3]21'!C98</f>
        <v>0</v>
      </c>
      <c r="D96" s="16">
        <f>'[3]21'!D98</f>
        <v>0</v>
      </c>
      <c r="E96" s="16">
        <f>'[3]21'!E98</f>
        <v>0</v>
      </c>
      <c r="F96" s="16">
        <f>'[3]21'!F98</f>
        <v>1010</v>
      </c>
      <c r="G96" s="16">
        <f>'[3]21'!G98</f>
        <v>0</v>
      </c>
      <c r="H96" s="17">
        <f t="shared" si="59"/>
        <v>1330</v>
      </c>
      <c r="I96" s="15">
        <f>'[3]21'!J98</f>
        <v>320</v>
      </c>
      <c r="J96" s="16">
        <f>'[3]21'!K98</f>
        <v>0</v>
      </c>
      <c r="K96" s="16">
        <f>'[3]21'!L98</f>
        <v>0</v>
      </c>
      <c r="L96" s="16">
        <f>'[3]21'!M98</f>
        <v>0</v>
      </c>
      <c r="M96" s="16">
        <f>'[3]21'!N98</f>
        <v>150</v>
      </c>
      <c r="N96" s="16">
        <f>'[3]21'!O98</f>
        <v>0</v>
      </c>
      <c r="O96" s="17">
        <f t="shared" si="60"/>
        <v>470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150</v>
      </c>
      <c r="V96" s="16">
        <f t="shared" si="32"/>
        <v>0</v>
      </c>
      <c r="W96" s="17">
        <f t="shared" si="61"/>
        <v>470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14.78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14.78</v>
      </c>
      <c r="AL96" s="8">
        <f t="shared" si="35"/>
        <v>273.22000000000003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150</v>
      </c>
      <c r="AQ96" s="8">
        <f t="shared" si="34"/>
        <v>0</v>
      </c>
      <c r="AR96" s="8">
        <f t="shared" si="50"/>
        <v>423.22</v>
      </c>
      <c r="AT96" s="8">
        <v>30.72</v>
      </c>
      <c r="AU96" s="8">
        <v>14.19</v>
      </c>
      <c r="AW96" s="198">
        <v>32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 s="8">
        <f t="shared" si="51"/>
        <v>32</v>
      </c>
      <c r="BD96" s="198">
        <v>14.78</v>
      </c>
      <c r="BE96" s="198">
        <v>0</v>
      </c>
      <c r="BF96" s="198">
        <v>0</v>
      </c>
      <c r="BG96" s="198">
        <v>0</v>
      </c>
      <c r="BH96" s="198">
        <v>0</v>
      </c>
      <c r="BI96" s="198">
        <v>0</v>
      </c>
      <c r="BJ96" s="8">
        <f t="shared" si="52"/>
        <v>14.78</v>
      </c>
      <c r="BL96" s="8">
        <f t="shared" si="53"/>
        <v>30.72</v>
      </c>
      <c r="BM96" s="8">
        <f t="shared" si="54"/>
        <v>14.19</v>
      </c>
      <c r="BN96" s="8">
        <f t="shared" si="55"/>
        <v>32</v>
      </c>
      <c r="BO96" s="8">
        <f t="shared" si="56"/>
        <v>14.78</v>
      </c>
      <c r="BP96" s="139">
        <f t="shared" si="57"/>
        <v>-1.2800000000000011</v>
      </c>
      <c r="BQ96" s="139">
        <f t="shared" si="58"/>
        <v>-0.58999999999999986</v>
      </c>
    </row>
    <row r="97" spans="1:69">
      <c r="A97" s="8" t="s">
        <v>139</v>
      </c>
      <c r="B97" s="15">
        <f>'[3]21'!B99</f>
        <v>320</v>
      </c>
      <c r="C97" s="16">
        <f>'[3]21'!C99</f>
        <v>0</v>
      </c>
      <c r="D97" s="16">
        <f>'[3]21'!D99</f>
        <v>0</v>
      </c>
      <c r="E97" s="16">
        <f>'[3]21'!E99</f>
        <v>0</v>
      </c>
      <c r="F97" s="16">
        <f>'[3]21'!F99</f>
        <v>1010</v>
      </c>
      <c r="G97" s="16">
        <f>'[3]21'!G99</f>
        <v>0</v>
      </c>
      <c r="H97" s="17">
        <f t="shared" si="59"/>
        <v>1330</v>
      </c>
      <c r="I97" s="15">
        <f>'[3]21'!J99</f>
        <v>320</v>
      </c>
      <c r="J97" s="16">
        <f>'[3]21'!K99</f>
        <v>0</v>
      </c>
      <c r="K97" s="16">
        <f>'[3]21'!L99</f>
        <v>0</v>
      </c>
      <c r="L97" s="16">
        <f>'[3]21'!M99</f>
        <v>0</v>
      </c>
      <c r="M97" s="16">
        <f>'[3]21'!N99</f>
        <v>150</v>
      </c>
      <c r="N97" s="16">
        <f>'[3]21'!O99</f>
        <v>0</v>
      </c>
      <c r="O97" s="17">
        <f t="shared" si="60"/>
        <v>470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150</v>
      </c>
      <c r="V97" s="16">
        <f t="shared" si="32"/>
        <v>0</v>
      </c>
      <c r="W97" s="17">
        <f t="shared" si="61"/>
        <v>470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14.78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14.78</v>
      </c>
      <c r="AL97" s="8">
        <f t="shared" si="35"/>
        <v>273.22000000000003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150</v>
      </c>
      <c r="AQ97" s="8">
        <f t="shared" si="34"/>
        <v>0</v>
      </c>
      <c r="AR97" s="8">
        <f t="shared" si="50"/>
        <v>423.22</v>
      </c>
      <c r="AT97" s="8">
        <v>30.72</v>
      </c>
      <c r="AU97" s="8">
        <v>14.19</v>
      </c>
      <c r="AW97" s="198">
        <v>32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 s="8">
        <f t="shared" si="51"/>
        <v>32</v>
      </c>
      <c r="BD97" s="198">
        <v>14.78</v>
      </c>
      <c r="BE97" s="198">
        <v>0</v>
      </c>
      <c r="BF97" s="198">
        <v>0</v>
      </c>
      <c r="BG97" s="198">
        <v>0</v>
      </c>
      <c r="BH97" s="198">
        <v>0</v>
      </c>
      <c r="BI97" s="198">
        <v>0</v>
      </c>
      <c r="BJ97" s="8">
        <f t="shared" si="52"/>
        <v>14.78</v>
      </c>
      <c r="BL97" s="8">
        <f t="shared" si="53"/>
        <v>30.72</v>
      </c>
      <c r="BM97" s="8">
        <f t="shared" si="54"/>
        <v>14.19</v>
      </c>
      <c r="BN97" s="8">
        <f t="shared" si="55"/>
        <v>32</v>
      </c>
      <c r="BO97" s="8">
        <f t="shared" si="56"/>
        <v>14.78</v>
      </c>
      <c r="BP97" s="139">
        <f t="shared" si="57"/>
        <v>-1.2800000000000011</v>
      </c>
      <c r="BQ97" s="139">
        <f t="shared" si="58"/>
        <v>-0.58999999999999986</v>
      </c>
    </row>
    <row r="98" spans="1:69">
      <c r="A98" s="8" t="s">
        <v>140</v>
      </c>
      <c r="B98" s="15">
        <f>'[3]21'!B100</f>
        <v>320</v>
      </c>
      <c r="C98" s="16">
        <f>'[3]21'!C100</f>
        <v>0</v>
      </c>
      <c r="D98" s="16">
        <f>'[3]21'!D100</f>
        <v>0</v>
      </c>
      <c r="E98" s="16">
        <f>'[3]21'!E100</f>
        <v>0</v>
      </c>
      <c r="F98" s="16">
        <f>'[3]21'!F100</f>
        <v>1010</v>
      </c>
      <c r="G98" s="16">
        <f>'[3]21'!G100</f>
        <v>0</v>
      </c>
      <c r="H98" s="17">
        <f t="shared" si="59"/>
        <v>1330</v>
      </c>
      <c r="I98" s="15">
        <f>'[3]21'!J100</f>
        <v>320</v>
      </c>
      <c r="J98" s="16">
        <f>'[3]21'!K100</f>
        <v>0</v>
      </c>
      <c r="K98" s="16">
        <f>'[3]21'!L100</f>
        <v>0</v>
      </c>
      <c r="L98" s="16">
        <f>'[3]21'!M100</f>
        <v>0</v>
      </c>
      <c r="M98" s="16">
        <f>'[3]21'!N100</f>
        <v>150</v>
      </c>
      <c r="N98" s="16">
        <f>'[3]21'!O100</f>
        <v>0</v>
      </c>
      <c r="O98" s="17">
        <f t="shared" si="60"/>
        <v>470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150</v>
      </c>
      <c r="V98" s="16">
        <f t="shared" si="32"/>
        <v>0</v>
      </c>
      <c r="W98" s="17">
        <f t="shared" si="61"/>
        <v>470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14.78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14.78</v>
      </c>
      <c r="AL98" s="8">
        <f t="shared" si="35"/>
        <v>273.22000000000003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150</v>
      </c>
      <c r="AQ98" s="8">
        <f t="shared" si="34"/>
        <v>0</v>
      </c>
      <c r="AR98" s="8">
        <f t="shared" si="50"/>
        <v>423.22</v>
      </c>
      <c r="AT98" s="8">
        <v>30.72</v>
      </c>
      <c r="AU98" s="8">
        <v>14.19</v>
      </c>
      <c r="AW98" s="198">
        <v>32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 s="8">
        <f t="shared" si="51"/>
        <v>32</v>
      </c>
      <c r="BD98" s="198">
        <v>14.78</v>
      </c>
      <c r="BE98" s="198">
        <v>0</v>
      </c>
      <c r="BF98" s="198">
        <v>0</v>
      </c>
      <c r="BG98" s="198">
        <v>0</v>
      </c>
      <c r="BH98" s="198">
        <v>0</v>
      </c>
      <c r="BI98" s="198">
        <v>0</v>
      </c>
      <c r="BJ98" s="8">
        <f t="shared" si="52"/>
        <v>14.78</v>
      </c>
      <c r="BL98" s="8">
        <f t="shared" si="53"/>
        <v>30.72</v>
      </c>
      <c r="BM98" s="8">
        <f t="shared" si="54"/>
        <v>14.19</v>
      </c>
      <c r="BN98" s="8">
        <f t="shared" si="55"/>
        <v>32</v>
      </c>
      <c r="BO98" s="8">
        <f t="shared" si="56"/>
        <v>14.78</v>
      </c>
      <c r="BP98" s="139">
        <f t="shared" si="57"/>
        <v>-1.2800000000000011</v>
      </c>
      <c r="BQ98" s="139">
        <f t="shared" si="58"/>
        <v>-0.58999999999999986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24.12</v>
      </c>
      <c r="G99" s="15">
        <f t="shared" si="62"/>
        <v>0</v>
      </c>
      <c r="H99" s="15">
        <f t="shared" si="62"/>
        <v>31.8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4.8937499999999998</v>
      </c>
      <c r="N99" s="15">
        <f t="shared" si="62"/>
        <v>0</v>
      </c>
      <c r="O99" s="15">
        <f t="shared" si="62"/>
        <v>12.57375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4.8937499999999998</v>
      </c>
      <c r="V99" s="15">
        <f t="shared" si="62"/>
        <v>0</v>
      </c>
      <c r="W99" s="15">
        <f t="shared" si="62"/>
        <v>12.57375</v>
      </c>
      <c r="X99" s="15">
        <f t="shared" si="62"/>
        <v>0.66467999999999983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1.1159999999999998E-2</v>
      </c>
      <c r="AC99" s="15">
        <f t="shared" si="62"/>
        <v>0</v>
      </c>
      <c r="AD99" s="15">
        <f t="shared" si="62"/>
        <v>0.67583999999999989</v>
      </c>
      <c r="AE99" s="15">
        <f t="shared" si="62"/>
        <v>0.63046000000000024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1.1159999999999998E-2</v>
      </c>
      <c r="AJ99" s="15">
        <f t="shared" si="62"/>
        <v>0</v>
      </c>
      <c r="AK99" s="15">
        <f t="shared" si="62"/>
        <v>0.6416200000000003</v>
      </c>
      <c r="AL99" s="15">
        <f t="shared" si="62"/>
        <v>6.3848600000000042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4.8714299999999993</v>
      </c>
      <c r="AQ99" s="15">
        <f t="shared" si="62"/>
        <v>0</v>
      </c>
      <c r="AR99" s="15">
        <f t="shared" si="62"/>
        <v>11.256290000000005</v>
      </c>
      <c r="AS99" s="15">
        <f t="shared" si="62"/>
        <v>0</v>
      </c>
      <c r="AT99" s="15">
        <f t="shared" si="62"/>
        <v>0.65528999999999948</v>
      </c>
      <c r="AU99" s="15">
        <f t="shared" si="62"/>
        <v>0.61595500000000003</v>
      </c>
      <c r="AV99" s="15">
        <f t="shared" si="62"/>
        <v>0</v>
      </c>
      <c r="AW99" s="15">
        <f t="shared" si="62"/>
        <v>0.66467999999999983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1.1159999999999998E-2</v>
      </c>
      <c r="BB99" s="15">
        <f t="shared" si="62"/>
        <v>0</v>
      </c>
      <c r="BC99" s="15">
        <f t="shared" si="62"/>
        <v>0.67583999999999989</v>
      </c>
      <c r="BD99" s="15">
        <f t="shared" si="62"/>
        <v>0.63046000000000024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1.1159999999999998E-2</v>
      </c>
      <c r="BI99" s="15">
        <f t="shared" si="62"/>
        <v>0</v>
      </c>
      <c r="BJ99" s="15">
        <f t="shared" ref="BJ99:BQ99" si="63">SUM(BJ3:BJ98)/4000</f>
        <v>0.6416200000000003</v>
      </c>
      <c r="BK99" s="15"/>
      <c r="BL99" s="15">
        <f t="shared" si="63"/>
        <v>0.65528999999999948</v>
      </c>
      <c r="BM99" s="15">
        <f t="shared" si="63"/>
        <v>0.61595500000000003</v>
      </c>
      <c r="BN99" s="15">
        <f t="shared" si="63"/>
        <v>0.67583999999999989</v>
      </c>
      <c r="BO99" s="15">
        <f t="shared" si="63"/>
        <v>0.6416200000000003</v>
      </c>
      <c r="BP99" s="15">
        <f t="shared" si="63"/>
        <v>-2.0550000000000037E-2</v>
      </c>
      <c r="BQ99" s="15">
        <f t="shared" si="63"/>
        <v>-2.5665000000000035E-2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45312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45312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45312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490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488</v>
      </c>
      <c r="M9" s="148"/>
      <c r="N9" t="s">
        <v>491</v>
      </c>
    </row>
    <row r="10" spans="1:15">
      <c r="J10" s="24"/>
      <c r="L10" s="148" t="s">
        <v>489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0</v>
      </c>
      <c r="E3">
        <f>PPCL!N3</f>
        <v>0</v>
      </c>
      <c r="F3">
        <f>B3+C3</f>
        <v>265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265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265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265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265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265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265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265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265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265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265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265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265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265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265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265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265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265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265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265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265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265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265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265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265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265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265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265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265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265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265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265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265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265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265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265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265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265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265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265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265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265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265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265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265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265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265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265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265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265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265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265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265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265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265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265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265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265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265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265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265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265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265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265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265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265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265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265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265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265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265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265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265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265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265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265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265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265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265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265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265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265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265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265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265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265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265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265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265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265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265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265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265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265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265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265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6.36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75</v>
      </c>
      <c r="C3">
        <f>PPCL!E3</f>
        <v>0</v>
      </c>
      <c r="D3">
        <f>PPCL!O3</f>
        <v>0</v>
      </c>
      <c r="E3">
        <f>PPCL!P3</f>
        <v>0</v>
      </c>
      <c r="F3">
        <f>B3+C3</f>
        <v>75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75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75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75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75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75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75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75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75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75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75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75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75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75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75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75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75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75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75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75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75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75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75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75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75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75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75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75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75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75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75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75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75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75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75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75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75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75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75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75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75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75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75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75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75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75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75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75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75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75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75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75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75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75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75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75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75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75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75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75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75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75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75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75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75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75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75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75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75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75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75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75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75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75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75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75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75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75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75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75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75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75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75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75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75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75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75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75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75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75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75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75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75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75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75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75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75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75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75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75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75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75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75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75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75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75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75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75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75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75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75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75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75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75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75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75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75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75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75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75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75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75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75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75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75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75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75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75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75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75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75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75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75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75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75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75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75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75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75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75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75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75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75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75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75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75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75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75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75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75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75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75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75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75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75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75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75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75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75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75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75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75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75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75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75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75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75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75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75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75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75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75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75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75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75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75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75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75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75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75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75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75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75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75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75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75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75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75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75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75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75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0</v>
      </c>
      <c r="C3">
        <f>GT!C3</f>
        <v>60</v>
      </c>
      <c r="D3">
        <f>GT!M3</f>
        <v>0</v>
      </c>
      <c r="E3">
        <f>GT!N3</f>
        <v>0</v>
      </c>
      <c r="F3">
        <f>B3+C3</f>
        <v>60</v>
      </c>
      <c r="G3">
        <f>D3+E3-X3</f>
        <v>0</v>
      </c>
      <c r="H3" s="112"/>
      <c r="I3">
        <f>BRPL_EOD!AA3+BRPL_EOD!AB3</f>
        <v>0</v>
      </c>
      <c r="J3">
        <f>BYPL_EOD!AA3+BYPL_EOD!AB3</f>
        <v>0</v>
      </c>
      <c r="K3">
        <f>MES_EOD!AA3+MES_EOD!AB3</f>
        <v>0</v>
      </c>
      <c r="L3">
        <f>NDMC_EOD!AA3+NDMC_EOD!AB3</f>
        <v>0</v>
      </c>
      <c r="M3">
        <f>TPDDL_EOD!AA3+TPDDL_EOD!AB3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0</v>
      </c>
      <c r="C4">
        <f>GT!C4</f>
        <v>60</v>
      </c>
      <c r="D4">
        <f>GT!M4</f>
        <v>0</v>
      </c>
      <c r="E4">
        <f>GT!N4</f>
        <v>0</v>
      </c>
      <c r="F4">
        <f t="shared" ref="F4:F67" si="4">B4+C4</f>
        <v>60</v>
      </c>
      <c r="G4">
        <f t="shared" ref="G4:G67" si="5">D4+E4-X4</f>
        <v>0</v>
      </c>
      <c r="H4" s="112"/>
      <c r="I4">
        <f>BRPL_EOD!AA4+BRPL_EOD!AB4</f>
        <v>0</v>
      </c>
      <c r="J4">
        <f>BYPL_EOD!AA4+BYPL_EOD!AB4</f>
        <v>0</v>
      </c>
      <c r="K4">
        <f>MES_EOD!AA4+MES_EOD!AB4</f>
        <v>0</v>
      </c>
      <c r="L4">
        <f>NDMC_EOD!AA4+NDMC_EOD!AB4</f>
        <v>0</v>
      </c>
      <c r="M4">
        <f>TPDDL_EOD!AA4+TPDDL_EOD!AB4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X4" s="117"/>
    </row>
    <row r="5" spans="1:24">
      <c r="A5" t="s">
        <v>47</v>
      </c>
      <c r="B5">
        <f>GT!B5</f>
        <v>0</v>
      </c>
      <c r="C5">
        <f>GT!C5</f>
        <v>60</v>
      </c>
      <c r="D5">
        <f>GT!M5</f>
        <v>0</v>
      </c>
      <c r="E5">
        <f>GT!N5</f>
        <v>0</v>
      </c>
      <c r="F5">
        <f t="shared" si="4"/>
        <v>60</v>
      </c>
      <c r="G5">
        <f t="shared" si="5"/>
        <v>0</v>
      </c>
      <c r="H5" s="112"/>
      <c r="I5">
        <f>BRPL_EOD!AA5+BRPL_EOD!AB5</f>
        <v>0</v>
      </c>
      <c r="J5">
        <f>BYPL_EOD!AA5+BYPL_EOD!AB5</f>
        <v>0</v>
      </c>
      <c r="K5">
        <f>MES_EOD!AA5+MES_EOD!AB5</f>
        <v>0</v>
      </c>
      <c r="L5">
        <f>NDMC_EOD!AA5+NDMC_EOD!AB5</f>
        <v>0</v>
      </c>
      <c r="M5">
        <f>TPDDL_EOD!AA5+TPDDL_EOD!AB5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X5" s="117"/>
    </row>
    <row r="6" spans="1:24">
      <c r="A6" t="s">
        <v>48</v>
      </c>
      <c r="B6">
        <f>GT!B6</f>
        <v>0</v>
      </c>
      <c r="C6">
        <f>GT!C6</f>
        <v>60</v>
      </c>
      <c r="D6">
        <f>GT!M6</f>
        <v>0</v>
      </c>
      <c r="E6">
        <f>GT!N6</f>
        <v>0</v>
      </c>
      <c r="F6">
        <f t="shared" si="4"/>
        <v>60</v>
      </c>
      <c r="G6">
        <f t="shared" si="5"/>
        <v>0</v>
      </c>
      <c r="H6" s="112"/>
      <c r="I6">
        <f>BRPL_EOD!AA6+BRPL_EOD!AB6</f>
        <v>0</v>
      </c>
      <c r="J6">
        <f>BYPL_EOD!AA6+BYPL_EOD!AB6</f>
        <v>0</v>
      </c>
      <c r="K6">
        <f>MES_EOD!AA6+MES_EOD!AB6</f>
        <v>0</v>
      </c>
      <c r="L6">
        <f>NDMC_EOD!AA6+NDMC_EOD!AB6</f>
        <v>0</v>
      </c>
      <c r="M6">
        <f>TPDDL_EOD!AA6+TPDDL_EOD!AB6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X6" s="117"/>
    </row>
    <row r="7" spans="1:24">
      <c r="A7" t="s">
        <v>49</v>
      </c>
      <c r="B7">
        <f>GT!B7</f>
        <v>0</v>
      </c>
      <c r="C7">
        <f>GT!C7</f>
        <v>60</v>
      </c>
      <c r="D7">
        <f>GT!M7</f>
        <v>0</v>
      </c>
      <c r="E7">
        <f>GT!N7</f>
        <v>0</v>
      </c>
      <c r="F7">
        <f t="shared" si="4"/>
        <v>60</v>
      </c>
      <c r="G7">
        <f t="shared" si="5"/>
        <v>0</v>
      </c>
      <c r="H7" s="112"/>
      <c r="I7">
        <f>BRPL_EOD!AA7+BRPL_EOD!AB7</f>
        <v>0</v>
      </c>
      <c r="J7">
        <f>BYPL_EOD!AA7+BYPL_EOD!AB7</f>
        <v>0</v>
      </c>
      <c r="K7">
        <f>MES_EOD!AA7+MES_EOD!AB7</f>
        <v>0</v>
      </c>
      <c r="L7">
        <f>NDMC_EOD!AA7+NDMC_EOD!AB7</f>
        <v>0</v>
      </c>
      <c r="M7">
        <f>TPDDL_EOD!AA7+TPDDL_EOD!AB7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X7" s="117"/>
    </row>
    <row r="8" spans="1:24">
      <c r="A8" t="s">
        <v>50</v>
      </c>
      <c r="B8">
        <f>GT!B8</f>
        <v>0</v>
      </c>
      <c r="C8">
        <f>GT!C8</f>
        <v>60</v>
      </c>
      <c r="D8">
        <f>GT!M8</f>
        <v>0</v>
      </c>
      <c r="E8">
        <f>GT!N8</f>
        <v>0</v>
      </c>
      <c r="F8">
        <f t="shared" si="4"/>
        <v>60</v>
      </c>
      <c r="G8">
        <f t="shared" si="5"/>
        <v>0</v>
      </c>
      <c r="H8" s="112"/>
      <c r="I8">
        <f>BRPL_EOD!AA8+BRPL_EOD!AB8</f>
        <v>0</v>
      </c>
      <c r="J8">
        <f>BYPL_EOD!AA8+BYPL_EOD!AB8</f>
        <v>0</v>
      </c>
      <c r="K8">
        <f>MES_EOD!AA8+MES_EOD!AB8</f>
        <v>0</v>
      </c>
      <c r="L8">
        <f>NDMC_EOD!AA8+NDMC_EOD!AB8</f>
        <v>0</v>
      </c>
      <c r="M8">
        <f>TPDDL_EOD!AA8+TPDDL_EOD!AB8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X8" s="117"/>
    </row>
    <row r="9" spans="1:24">
      <c r="A9" t="s">
        <v>51</v>
      </c>
      <c r="B9">
        <f>GT!B9</f>
        <v>0</v>
      </c>
      <c r="C9">
        <f>GT!C9</f>
        <v>60</v>
      </c>
      <c r="D9">
        <f>GT!M9</f>
        <v>0</v>
      </c>
      <c r="E9">
        <f>GT!N9</f>
        <v>0</v>
      </c>
      <c r="F9">
        <f t="shared" si="4"/>
        <v>60</v>
      </c>
      <c r="G9">
        <f t="shared" si="5"/>
        <v>0</v>
      </c>
      <c r="H9" s="112"/>
      <c r="I9">
        <f>BRPL_EOD!AA9+BRPL_EOD!AB9</f>
        <v>0</v>
      </c>
      <c r="J9">
        <f>BYPL_EOD!AA9+BYPL_EOD!AB9</f>
        <v>0</v>
      </c>
      <c r="K9">
        <f>MES_EOD!AA9+MES_EOD!AB9</f>
        <v>0</v>
      </c>
      <c r="L9">
        <f>NDMC_EOD!AA9+NDMC_EOD!AB9</f>
        <v>0</v>
      </c>
      <c r="M9">
        <f>TPDDL_EOD!AA9+TPDDL_EOD!AB9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X9" s="117"/>
    </row>
    <row r="10" spans="1:24">
      <c r="A10" t="s">
        <v>52</v>
      </c>
      <c r="B10">
        <f>GT!B10</f>
        <v>0</v>
      </c>
      <c r="C10">
        <f>GT!C10</f>
        <v>60</v>
      </c>
      <c r="D10">
        <f>GT!M10</f>
        <v>0</v>
      </c>
      <c r="E10">
        <f>GT!N10</f>
        <v>0</v>
      </c>
      <c r="F10">
        <f t="shared" si="4"/>
        <v>60</v>
      </c>
      <c r="G10">
        <f t="shared" si="5"/>
        <v>0</v>
      </c>
      <c r="H10" s="112"/>
      <c r="I10">
        <f>BRPL_EOD!AA10+BRPL_EOD!AB10</f>
        <v>0</v>
      </c>
      <c r="J10">
        <f>BYPL_EOD!AA10+BYPL_EOD!AB10</f>
        <v>0</v>
      </c>
      <c r="K10">
        <f>MES_EOD!AA10+MES_EOD!AB10</f>
        <v>0</v>
      </c>
      <c r="L10">
        <f>NDMC_EOD!AA10+NDMC_EOD!AB10</f>
        <v>0</v>
      </c>
      <c r="M10">
        <f>TPDDL_EOD!AA10+TPDDL_EOD!AB10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X10" s="117"/>
    </row>
    <row r="11" spans="1:24">
      <c r="A11" t="s">
        <v>53</v>
      </c>
      <c r="B11">
        <f>GT!B11</f>
        <v>0</v>
      </c>
      <c r="C11">
        <f>GT!C11</f>
        <v>60</v>
      </c>
      <c r="D11">
        <f>GT!M11</f>
        <v>0</v>
      </c>
      <c r="E11">
        <f>GT!N11</f>
        <v>0</v>
      </c>
      <c r="F11">
        <f t="shared" si="4"/>
        <v>60</v>
      </c>
      <c r="G11">
        <f t="shared" si="5"/>
        <v>0</v>
      </c>
      <c r="H11" s="112"/>
      <c r="I11">
        <f>BRPL_EOD!AA11+BRPL_EOD!AB11</f>
        <v>0</v>
      </c>
      <c r="J11">
        <f>BYPL_EOD!AA11+BYPL_EOD!AB11</f>
        <v>0</v>
      </c>
      <c r="K11">
        <f>MES_EOD!AA11+MES_EOD!AB11</f>
        <v>0</v>
      </c>
      <c r="L11">
        <f>NDMC_EOD!AA11+NDMC_EOD!AB11</f>
        <v>0</v>
      </c>
      <c r="M11">
        <f>TPDDL_EOD!AA11+TPDDL_EOD!AB11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X11" s="117"/>
    </row>
    <row r="12" spans="1:24">
      <c r="A12" t="s">
        <v>54</v>
      </c>
      <c r="B12">
        <f>GT!B12</f>
        <v>0</v>
      </c>
      <c r="C12">
        <f>GT!C12</f>
        <v>60</v>
      </c>
      <c r="D12">
        <f>GT!M12</f>
        <v>0</v>
      </c>
      <c r="E12">
        <f>GT!N12</f>
        <v>0</v>
      </c>
      <c r="F12">
        <f t="shared" si="4"/>
        <v>60</v>
      </c>
      <c r="G12">
        <f t="shared" si="5"/>
        <v>0</v>
      </c>
      <c r="H12" s="112"/>
      <c r="I12">
        <f>BRPL_EOD!AA12+BRPL_EOD!AB12</f>
        <v>0</v>
      </c>
      <c r="J12">
        <f>BYPL_EOD!AA12+BYPL_EOD!AB12</f>
        <v>0</v>
      </c>
      <c r="K12">
        <f>MES_EOD!AA12+MES_EOD!AB12</f>
        <v>0</v>
      </c>
      <c r="L12">
        <f>NDMC_EOD!AA12+NDMC_EOD!AB12</f>
        <v>0</v>
      </c>
      <c r="M12">
        <f>TPDDL_EOD!AA12+TPDDL_EOD!AB12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X12" s="117"/>
    </row>
    <row r="13" spans="1:24">
      <c r="A13" t="s">
        <v>55</v>
      </c>
      <c r="B13">
        <f>GT!B13</f>
        <v>0</v>
      </c>
      <c r="C13">
        <f>GT!C13</f>
        <v>60</v>
      </c>
      <c r="D13">
        <f>GT!M13</f>
        <v>0</v>
      </c>
      <c r="E13">
        <f>GT!N13</f>
        <v>0</v>
      </c>
      <c r="F13">
        <f t="shared" si="4"/>
        <v>60</v>
      </c>
      <c r="G13">
        <f t="shared" si="5"/>
        <v>0</v>
      </c>
      <c r="H13" s="112"/>
      <c r="I13">
        <f>BRPL_EOD!AA13+BRPL_EOD!AB13</f>
        <v>0</v>
      </c>
      <c r="J13">
        <f>BYPL_EOD!AA13+BYPL_EOD!AB13</f>
        <v>0</v>
      </c>
      <c r="K13">
        <f>MES_EOD!AA13+MES_EOD!AB13</f>
        <v>0</v>
      </c>
      <c r="L13">
        <f>NDMC_EOD!AA13+NDMC_EOD!AB13</f>
        <v>0</v>
      </c>
      <c r="M13">
        <f>TPDDL_EOD!AA13+TPDDL_EOD!AB13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X13" s="117"/>
    </row>
    <row r="14" spans="1:24">
      <c r="A14" t="s">
        <v>56</v>
      </c>
      <c r="B14">
        <f>GT!B14</f>
        <v>0</v>
      </c>
      <c r="C14">
        <f>GT!C14</f>
        <v>60</v>
      </c>
      <c r="D14">
        <f>GT!M14</f>
        <v>0</v>
      </c>
      <c r="E14">
        <f>GT!N14</f>
        <v>0</v>
      </c>
      <c r="F14">
        <f t="shared" si="4"/>
        <v>60</v>
      </c>
      <c r="G14">
        <f t="shared" si="5"/>
        <v>0</v>
      </c>
      <c r="H14" s="112"/>
      <c r="I14">
        <f>BRPL_EOD!AA14+BRPL_EOD!AB14</f>
        <v>0</v>
      </c>
      <c r="J14">
        <f>BYPL_EOD!AA14+BYPL_EOD!AB14</f>
        <v>0</v>
      </c>
      <c r="K14">
        <f>MES_EOD!AA14+MES_EOD!AB14</f>
        <v>0</v>
      </c>
      <c r="L14">
        <f>NDMC_EOD!AA14+NDMC_EOD!AB14</f>
        <v>0</v>
      </c>
      <c r="M14">
        <f>TPDDL_EOD!AA14+TPDDL_EOD!AB14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X14" s="117"/>
    </row>
    <row r="15" spans="1:24">
      <c r="A15" t="s">
        <v>57</v>
      </c>
      <c r="B15">
        <f>GT!B15</f>
        <v>0</v>
      </c>
      <c r="C15">
        <f>GT!C15</f>
        <v>60</v>
      </c>
      <c r="D15">
        <f>GT!M15</f>
        <v>0</v>
      </c>
      <c r="E15">
        <f>GT!N15</f>
        <v>0</v>
      </c>
      <c r="F15">
        <f t="shared" si="4"/>
        <v>60</v>
      </c>
      <c r="G15">
        <f t="shared" si="5"/>
        <v>0</v>
      </c>
      <c r="H15" s="112"/>
      <c r="I15">
        <f>BRPL_EOD!AA15+BRPL_EOD!AB15</f>
        <v>0</v>
      </c>
      <c r="J15">
        <f>BYPL_EOD!AA15+BYPL_EOD!AB15</f>
        <v>0</v>
      </c>
      <c r="K15">
        <f>MES_EOD!AA15+MES_EOD!AB15</f>
        <v>0</v>
      </c>
      <c r="L15">
        <f>NDMC_EOD!AA15+NDMC_EOD!AB15</f>
        <v>0</v>
      </c>
      <c r="M15">
        <f>TPDDL_EOD!AA15+TPDDL_EOD!AB15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X15" s="117"/>
    </row>
    <row r="16" spans="1:24">
      <c r="A16" t="s">
        <v>58</v>
      </c>
      <c r="B16">
        <f>GT!B16</f>
        <v>0</v>
      </c>
      <c r="C16">
        <f>GT!C16</f>
        <v>60</v>
      </c>
      <c r="D16">
        <f>GT!M16</f>
        <v>0</v>
      </c>
      <c r="E16">
        <f>GT!N16</f>
        <v>0</v>
      </c>
      <c r="F16">
        <f t="shared" si="4"/>
        <v>60</v>
      </c>
      <c r="G16">
        <f t="shared" si="5"/>
        <v>0</v>
      </c>
      <c r="H16" s="112"/>
      <c r="I16">
        <f>BRPL_EOD!AA16+BRPL_EOD!AB16</f>
        <v>0</v>
      </c>
      <c r="J16">
        <f>BYPL_EOD!AA16+BYPL_EOD!AB16</f>
        <v>0</v>
      </c>
      <c r="K16">
        <f>MES_EOD!AA16+MES_EOD!AB16</f>
        <v>0</v>
      </c>
      <c r="L16">
        <f>NDMC_EOD!AA16+NDMC_EOD!AB16</f>
        <v>0</v>
      </c>
      <c r="M16">
        <f>TPDDL_EOD!AA16+TPDDL_EOD!AB16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X16" s="117"/>
    </row>
    <row r="17" spans="1:24">
      <c r="A17" t="s">
        <v>59</v>
      </c>
      <c r="B17">
        <f>GT!B17</f>
        <v>0</v>
      </c>
      <c r="C17">
        <f>GT!C17</f>
        <v>60</v>
      </c>
      <c r="D17">
        <f>GT!M17</f>
        <v>0</v>
      </c>
      <c r="E17">
        <f>GT!N17</f>
        <v>0</v>
      </c>
      <c r="F17">
        <f t="shared" si="4"/>
        <v>60</v>
      </c>
      <c r="G17">
        <f t="shared" si="5"/>
        <v>0</v>
      </c>
      <c r="H17" s="112"/>
      <c r="I17">
        <f>BRPL_EOD!AA17+BRPL_EOD!AB17</f>
        <v>0</v>
      </c>
      <c r="J17">
        <f>BYPL_EOD!AA17+BYPL_EOD!AB17</f>
        <v>0</v>
      </c>
      <c r="K17">
        <f>MES_EOD!AA17+MES_EOD!AB17</f>
        <v>0</v>
      </c>
      <c r="L17">
        <f>NDMC_EOD!AA17+NDMC_EOD!AB17</f>
        <v>0</v>
      </c>
      <c r="M17">
        <f>TPDDL_EOD!AA17+TPDDL_EOD!AB17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X17" s="117"/>
    </row>
    <row r="18" spans="1:24">
      <c r="A18" t="s">
        <v>60</v>
      </c>
      <c r="B18">
        <f>GT!B18</f>
        <v>0</v>
      </c>
      <c r="C18">
        <f>GT!C18</f>
        <v>60</v>
      </c>
      <c r="D18">
        <f>GT!M18</f>
        <v>0</v>
      </c>
      <c r="E18">
        <f>GT!N18</f>
        <v>0</v>
      </c>
      <c r="F18">
        <f t="shared" si="4"/>
        <v>60</v>
      </c>
      <c r="G18">
        <f t="shared" si="5"/>
        <v>0</v>
      </c>
      <c r="H18" s="112"/>
      <c r="I18">
        <f>BRPL_EOD!AA18+BRPL_EOD!AB18</f>
        <v>0</v>
      </c>
      <c r="J18">
        <f>BYPL_EOD!AA18+BYPL_EOD!AB18</f>
        <v>0</v>
      </c>
      <c r="K18">
        <f>MES_EOD!AA18+MES_EOD!AB18</f>
        <v>0</v>
      </c>
      <c r="L18">
        <f>NDMC_EOD!AA18+NDMC_EOD!AB18</f>
        <v>0</v>
      </c>
      <c r="M18">
        <f>TPDDL_EOD!AA18+TPDDL_EOD!AB18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X18" s="117"/>
    </row>
    <row r="19" spans="1:24">
      <c r="A19" t="s">
        <v>61</v>
      </c>
      <c r="B19">
        <f>GT!B19</f>
        <v>0</v>
      </c>
      <c r="C19">
        <f>GT!C19</f>
        <v>60</v>
      </c>
      <c r="D19">
        <f>GT!M19</f>
        <v>0</v>
      </c>
      <c r="E19">
        <f>GT!N19</f>
        <v>0</v>
      </c>
      <c r="F19">
        <f t="shared" si="4"/>
        <v>60</v>
      </c>
      <c r="G19">
        <f t="shared" si="5"/>
        <v>0</v>
      </c>
      <c r="H19" s="112"/>
      <c r="I19">
        <f>BRPL_EOD!AA19+BRPL_EOD!AB19</f>
        <v>0</v>
      </c>
      <c r="J19">
        <f>BYPL_EOD!AA19+BYPL_EOD!AB19</f>
        <v>0</v>
      </c>
      <c r="K19">
        <f>MES_EOD!AA19+MES_EOD!AB19</f>
        <v>0</v>
      </c>
      <c r="L19">
        <f>NDMC_EOD!AA19+NDMC_EOD!AB19</f>
        <v>0</v>
      </c>
      <c r="M19">
        <f>TPDDL_EOD!AA19+TPDDL_EOD!AB19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X19" s="117"/>
    </row>
    <row r="20" spans="1:24">
      <c r="A20" t="s">
        <v>62</v>
      </c>
      <c r="B20">
        <f>GT!B20</f>
        <v>0</v>
      </c>
      <c r="C20">
        <f>GT!C20</f>
        <v>60</v>
      </c>
      <c r="D20">
        <f>GT!M20</f>
        <v>0</v>
      </c>
      <c r="E20">
        <f>GT!N20</f>
        <v>0</v>
      </c>
      <c r="F20">
        <f t="shared" si="4"/>
        <v>60</v>
      </c>
      <c r="G20">
        <f t="shared" si="5"/>
        <v>0</v>
      </c>
      <c r="H20" s="112"/>
      <c r="I20">
        <f>BRPL_EOD!AA20+BRPL_EOD!AB20</f>
        <v>0</v>
      </c>
      <c r="J20">
        <f>BYPL_EOD!AA20+BYPL_EOD!AB20</f>
        <v>0</v>
      </c>
      <c r="K20">
        <f>MES_EOD!AA20+MES_EOD!AB20</f>
        <v>0</v>
      </c>
      <c r="L20">
        <f>NDMC_EOD!AA20+NDMC_EOD!AB20</f>
        <v>0</v>
      </c>
      <c r="M20">
        <f>TPDDL_EOD!AA20+TPDDL_EOD!AB20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X20" s="117"/>
    </row>
    <row r="21" spans="1:24">
      <c r="A21" t="s">
        <v>63</v>
      </c>
      <c r="B21">
        <f>GT!B21</f>
        <v>0</v>
      </c>
      <c r="C21">
        <f>GT!C21</f>
        <v>60</v>
      </c>
      <c r="D21">
        <f>GT!M21</f>
        <v>0</v>
      </c>
      <c r="E21">
        <f>GT!N21</f>
        <v>0</v>
      </c>
      <c r="F21">
        <f t="shared" si="4"/>
        <v>60</v>
      </c>
      <c r="G21">
        <f t="shared" si="5"/>
        <v>0</v>
      </c>
      <c r="H21" s="112"/>
      <c r="I21">
        <f>BRPL_EOD!AA21+BRPL_EOD!AB21</f>
        <v>0</v>
      </c>
      <c r="J21">
        <f>BYPL_EOD!AA21+BYPL_EOD!AB21</f>
        <v>0</v>
      </c>
      <c r="K21">
        <f>MES_EOD!AA21+MES_EOD!AB21</f>
        <v>0</v>
      </c>
      <c r="L21">
        <f>NDMC_EOD!AA21+NDMC_EOD!AB21</f>
        <v>0</v>
      </c>
      <c r="M21">
        <f>TPDDL_EOD!AA21+TPDDL_EOD!AB21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X21" s="117"/>
    </row>
    <row r="22" spans="1:24">
      <c r="A22" t="s">
        <v>64</v>
      </c>
      <c r="B22">
        <f>GT!B22</f>
        <v>0</v>
      </c>
      <c r="C22">
        <f>GT!C22</f>
        <v>60</v>
      </c>
      <c r="D22">
        <f>GT!M22</f>
        <v>0</v>
      </c>
      <c r="E22">
        <f>GT!N22</f>
        <v>0</v>
      </c>
      <c r="F22">
        <f t="shared" si="4"/>
        <v>60</v>
      </c>
      <c r="G22">
        <f t="shared" si="5"/>
        <v>0</v>
      </c>
      <c r="H22" s="112"/>
      <c r="I22">
        <f>BRPL_EOD!AA22+BRPL_EOD!AB22</f>
        <v>0</v>
      </c>
      <c r="J22">
        <f>BYPL_EOD!AA22+BYPL_EOD!AB22</f>
        <v>0</v>
      </c>
      <c r="K22">
        <f>MES_EOD!AA22+MES_EOD!AB22</f>
        <v>0</v>
      </c>
      <c r="L22">
        <f>NDMC_EOD!AA22+NDMC_EOD!AB22</f>
        <v>0</v>
      </c>
      <c r="M22">
        <f>TPDDL_EOD!AA22+TPDDL_EOD!AB22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X22" s="117"/>
    </row>
    <row r="23" spans="1:24">
      <c r="A23" t="s">
        <v>65</v>
      </c>
      <c r="B23">
        <f>GT!B23</f>
        <v>0</v>
      </c>
      <c r="C23">
        <f>GT!C23</f>
        <v>60</v>
      </c>
      <c r="D23">
        <f>GT!M23</f>
        <v>0</v>
      </c>
      <c r="E23">
        <f>GT!N23</f>
        <v>0</v>
      </c>
      <c r="F23">
        <f t="shared" si="4"/>
        <v>60</v>
      </c>
      <c r="G23">
        <f t="shared" si="5"/>
        <v>0</v>
      </c>
      <c r="H23" s="112"/>
      <c r="I23">
        <f>BRPL_EOD!AA23+BRPL_EOD!AB23</f>
        <v>0</v>
      </c>
      <c r="J23">
        <f>BYPL_EOD!AA23+BYPL_EOD!AB23</f>
        <v>0</v>
      </c>
      <c r="K23">
        <f>MES_EOD!AA23+MES_EOD!AB23</f>
        <v>0</v>
      </c>
      <c r="L23">
        <f>NDMC_EOD!AA23+NDMC_EOD!AB23</f>
        <v>0</v>
      </c>
      <c r="M23">
        <f>TPDDL_EOD!AA23+TPDDL_EOD!AB23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X23" s="117"/>
    </row>
    <row r="24" spans="1:24">
      <c r="A24" t="s">
        <v>66</v>
      </c>
      <c r="B24">
        <f>GT!B24</f>
        <v>0</v>
      </c>
      <c r="C24">
        <f>GT!C24</f>
        <v>60</v>
      </c>
      <c r="D24">
        <f>GT!M24</f>
        <v>0</v>
      </c>
      <c r="E24">
        <f>GT!N24</f>
        <v>0</v>
      </c>
      <c r="F24">
        <f t="shared" si="4"/>
        <v>60</v>
      </c>
      <c r="G24">
        <f t="shared" si="5"/>
        <v>0</v>
      </c>
      <c r="H24" s="112"/>
      <c r="I24">
        <f>BRPL_EOD!AA24+BRPL_EOD!AB24</f>
        <v>0</v>
      </c>
      <c r="J24">
        <f>BYPL_EOD!AA24+BYPL_EOD!AB24</f>
        <v>0</v>
      </c>
      <c r="K24">
        <f>MES_EOD!AA24+MES_EOD!AB24</f>
        <v>0</v>
      </c>
      <c r="L24">
        <f>NDMC_EOD!AA24+NDMC_EOD!AB24</f>
        <v>0</v>
      </c>
      <c r="M24">
        <f>TPDDL_EOD!AA24+TPDDL_EOD!AB24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X24" s="117"/>
    </row>
    <row r="25" spans="1:24">
      <c r="A25" t="s">
        <v>67</v>
      </c>
      <c r="B25">
        <f>GT!B25</f>
        <v>0</v>
      </c>
      <c r="C25">
        <f>GT!C25</f>
        <v>60</v>
      </c>
      <c r="D25">
        <f>GT!M25</f>
        <v>0</v>
      </c>
      <c r="E25">
        <f>GT!N25</f>
        <v>0</v>
      </c>
      <c r="F25">
        <f t="shared" si="4"/>
        <v>60</v>
      </c>
      <c r="G25">
        <f t="shared" si="5"/>
        <v>0</v>
      </c>
      <c r="H25" s="112"/>
      <c r="I25">
        <f>BRPL_EOD!AA25+BRPL_EOD!AB25</f>
        <v>0</v>
      </c>
      <c r="J25">
        <f>BYPL_EOD!AA25+BYPL_EOD!AB25</f>
        <v>0</v>
      </c>
      <c r="K25">
        <f>MES_EOD!AA25+MES_EOD!AB25</f>
        <v>0</v>
      </c>
      <c r="L25">
        <f>NDMC_EOD!AA25+NDMC_EOD!AB25</f>
        <v>0</v>
      </c>
      <c r="M25">
        <f>TPDDL_EOD!AA25+TPDDL_EOD!AB25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X25" s="117"/>
    </row>
    <row r="26" spans="1:24">
      <c r="A26" t="s">
        <v>68</v>
      </c>
      <c r="B26">
        <f>GT!B26</f>
        <v>0</v>
      </c>
      <c r="C26">
        <f>GT!C26</f>
        <v>60</v>
      </c>
      <c r="D26">
        <f>GT!M26</f>
        <v>0</v>
      </c>
      <c r="E26">
        <f>GT!N26</f>
        <v>0</v>
      </c>
      <c r="F26">
        <f t="shared" si="4"/>
        <v>60</v>
      </c>
      <c r="G26">
        <f t="shared" si="5"/>
        <v>0</v>
      </c>
      <c r="H26" s="112"/>
      <c r="I26">
        <f>BRPL_EOD!AA26+BRPL_EOD!AB26</f>
        <v>0</v>
      </c>
      <c r="J26">
        <f>BYPL_EOD!AA26+BYPL_EOD!AB26</f>
        <v>0</v>
      </c>
      <c r="K26">
        <f>MES_EOD!AA26+MES_EOD!AB26</f>
        <v>0</v>
      </c>
      <c r="L26">
        <f>NDMC_EOD!AA26+NDMC_EOD!AB26</f>
        <v>0</v>
      </c>
      <c r="M26">
        <f>TPDDL_EOD!AA26+TPDDL_EOD!AB26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X26" s="117"/>
    </row>
    <row r="27" spans="1:24">
      <c r="A27" t="s">
        <v>69</v>
      </c>
      <c r="B27">
        <f>GT!B27</f>
        <v>0</v>
      </c>
      <c r="C27">
        <f>GT!C27</f>
        <v>60</v>
      </c>
      <c r="D27">
        <f>GT!M27</f>
        <v>0</v>
      </c>
      <c r="E27">
        <f>GT!N27</f>
        <v>0</v>
      </c>
      <c r="F27">
        <f t="shared" si="4"/>
        <v>60</v>
      </c>
      <c r="G27">
        <f t="shared" si="5"/>
        <v>0</v>
      </c>
      <c r="H27" s="112"/>
      <c r="I27">
        <f>BRPL_EOD!AA27+BRPL_EOD!AB27</f>
        <v>0</v>
      </c>
      <c r="J27">
        <f>BYPL_EOD!AA27+BYPL_EOD!AB27</f>
        <v>0</v>
      </c>
      <c r="K27">
        <f>MES_EOD!AA27+MES_EOD!AB27</f>
        <v>0</v>
      </c>
      <c r="L27">
        <f>NDMC_EOD!AA27+NDMC_EOD!AB27</f>
        <v>0</v>
      </c>
      <c r="M27">
        <f>TPDDL_EOD!AA27+TPDDL_EOD!AB27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X27" s="117"/>
    </row>
    <row r="28" spans="1:24">
      <c r="A28" t="s">
        <v>70</v>
      </c>
      <c r="B28">
        <f>GT!B28</f>
        <v>0</v>
      </c>
      <c r="C28">
        <f>GT!C28</f>
        <v>60</v>
      </c>
      <c r="D28">
        <f>GT!M28</f>
        <v>0</v>
      </c>
      <c r="E28">
        <f>GT!N28</f>
        <v>0</v>
      </c>
      <c r="F28">
        <f t="shared" si="4"/>
        <v>60</v>
      </c>
      <c r="G28">
        <f t="shared" si="5"/>
        <v>0</v>
      </c>
      <c r="H28" s="112"/>
      <c r="I28">
        <f>BRPL_EOD!AA28+BRPL_EOD!AB28</f>
        <v>0</v>
      </c>
      <c r="J28">
        <f>BYPL_EOD!AA28+BYPL_EOD!AB28</f>
        <v>0</v>
      </c>
      <c r="K28">
        <f>MES_EOD!AA28+MES_EOD!AB28</f>
        <v>0</v>
      </c>
      <c r="L28">
        <f>NDMC_EOD!AA28+NDMC_EOD!AB28</f>
        <v>0</v>
      </c>
      <c r="M28">
        <f>TPDDL_EOD!AA28+TPDDL_EOD!AB28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X28" s="117"/>
    </row>
    <row r="29" spans="1:24">
      <c r="A29" t="s">
        <v>71</v>
      </c>
      <c r="B29">
        <f>GT!B29</f>
        <v>0</v>
      </c>
      <c r="C29">
        <f>GT!C29</f>
        <v>60</v>
      </c>
      <c r="D29">
        <f>GT!M29</f>
        <v>0</v>
      </c>
      <c r="E29">
        <f>GT!N29</f>
        <v>0</v>
      </c>
      <c r="F29">
        <f t="shared" si="4"/>
        <v>60</v>
      </c>
      <c r="G29">
        <f t="shared" si="5"/>
        <v>0</v>
      </c>
      <c r="H29" s="112"/>
      <c r="I29">
        <f>BRPL_EOD!AA29+BRPL_EOD!AB29</f>
        <v>0</v>
      </c>
      <c r="J29">
        <f>BYPL_EOD!AA29+BYPL_EOD!AB29</f>
        <v>0</v>
      </c>
      <c r="K29">
        <f>MES_EOD!AA29+MES_EOD!AB29</f>
        <v>0</v>
      </c>
      <c r="L29">
        <f>NDMC_EOD!AA29+NDMC_EOD!AB29</f>
        <v>0</v>
      </c>
      <c r="M29">
        <f>TPDDL_EOD!AA29+TPDDL_EOD!AB29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X29" s="117"/>
    </row>
    <row r="30" spans="1:24">
      <c r="A30" t="s">
        <v>72</v>
      </c>
      <c r="B30">
        <f>GT!B30</f>
        <v>0</v>
      </c>
      <c r="C30">
        <f>GT!C30</f>
        <v>60</v>
      </c>
      <c r="D30">
        <f>GT!M30</f>
        <v>0</v>
      </c>
      <c r="E30">
        <f>GT!N30</f>
        <v>0</v>
      </c>
      <c r="F30">
        <f t="shared" si="4"/>
        <v>60</v>
      </c>
      <c r="G30">
        <f t="shared" si="5"/>
        <v>0</v>
      </c>
      <c r="H30" s="112"/>
      <c r="I30">
        <f>BRPL_EOD!AA30+BRPL_EOD!AB30</f>
        <v>0</v>
      </c>
      <c r="J30">
        <f>BYPL_EOD!AA30+BYPL_EOD!AB30</f>
        <v>0</v>
      </c>
      <c r="K30">
        <f>MES_EOD!AA30+MES_EOD!AB30</f>
        <v>0</v>
      </c>
      <c r="L30">
        <f>NDMC_EOD!AA30+NDMC_EOD!AB30</f>
        <v>0</v>
      </c>
      <c r="M30">
        <f>TPDDL_EOD!AA30+TPDDL_EOD!AB30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X30" s="117"/>
    </row>
    <row r="31" spans="1:24">
      <c r="A31" t="s">
        <v>73</v>
      </c>
      <c r="B31">
        <f>GT!B31</f>
        <v>0</v>
      </c>
      <c r="C31">
        <f>GT!C31</f>
        <v>60</v>
      </c>
      <c r="D31">
        <f>GT!M31</f>
        <v>0</v>
      </c>
      <c r="E31">
        <f>GT!N31</f>
        <v>0</v>
      </c>
      <c r="F31">
        <f t="shared" si="4"/>
        <v>60</v>
      </c>
      <c r="G31">
        <f t="shared" si="5"/>
        <v>0</v>
      </c>
      <c r="H31" s="112"/>
      <c r="I31">
        <f>BRPL_EOD!AA31+BRPL_EOD!AB31</f>
        <v>0</v>
      </c>
      <c r="J31">
        <f>BYPL_EOD!AA31+BYPL_EOD!AB31</f>
        <v>0</v>
      </c>
      <c r="K31">
        <f>MES_EOD!AA31+MES_EOD!AB31</f>
        <v>0</v>
      </c>
      <c r="L31">
        <f>NDMC_EOD!AA31+NDMC_EOD!AB31</f>
        <v>0</v>
      </c>
      <c r="M31">
        <f>TPDDL_EOD!AA31+TPDDL_EOD!AB31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X31" s="117"/>
    </row>
    <row r="32" spans="1:24">
      <c r="A32" t="s">
        <v>74</v>
      </c>
      <c r="B32">
        <f>GT!B32</f>
        <v>0</v>
      </c>
      <c r="C32">
        <f>GT!C32</f>
        <v>60</v>
      </c>
      <c r="D32">
        <f>GT!M32</f>
        <v>0</v>
      </c>
      <c r="E32">
        <f>GT!N32</f>
        <v>0</v>
      </c>
      <c r="F32">
        <f t="shared" si="4"/>
        <v>60</v>
      </c>
      <c r="G32">
        <f t="shared" si="5"/>
        <v>0</v>
      </c>
      <c r="H32" s="112"/>
      <c r="I32">
        <f>BRPL_EOD!AA32+BRPL_EOD!AB32</f>
        <v>0</v>
      </c>
      <c r="J32">
        <f>BYPL_EOD!AA32+BYPL_EOD!AB32</f>
        <v>0</v>
      </c>
      <c r="K32">
        <f>MES_EOD!AA32+MES_EOD!AB32</f>
        <v>0</v>
      </c>
      <c r="L32">
        <f>NDMC_EOD!AA32+NDMC_EOD!AB32</f>
        <v>0</v>
      </c>
      <c r="M32">
        <f>TPDDL_EOD!AA32+TPDDL_EOD!AB32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X32" s="117"/>
    </row>
    <row r="33" spans="1:24">
      <c r="A33" t="s">
        <v>75</v>
      </c>
      <c r="B33">
        <f>GT!B33</f>
        <v>0</v>
      </c>
      <c r="C33">
        <f>GT!C33</f>
        <v>60</v>
      </c>
      <c r="D33">
        <f>GT!M33</f>
        <v>0</v>
      </c>
      <c r="E33">
        <f>GT!N33</f>
        <v>0</v>
      </c>
      <c r="F33">
        <f t="shared" si="4"/>
        <v>60</v>
      </c>
      <c r="G33">
        <f t="shared" si="5"/>
        <v>0</v>
      </c>
      <c r="H33" s="112"/>
      <c r="I33">
        <f>BRPL_EOD!AA33+BRPL_EOD!AB33</f>
        <v>0</v>
      </c>
      <c r="J33">
        <f>BYPL_EOD!AA33+BYPL_EOD!AB33</f>
        <v>0</v>
      </c>
      <c r="K33">
        <f>MES_EOD!AA33+MES_EOD!AB33</f>
        <v>0</v>
      </c>
      <c r="L33">
        <f>NDMC_EOD!AA33+NDMC_EOD!AB33</f>
        <v>0</v>
      </c>
      <c r="M33">
        <f>TPDDL_EOD!AA33+TPDDL_EOD!AB33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X33" s="117"/>
    </row>
    <row r="34" spans="1:24">
      <c r="A34" t="s">
        <v>76</v>
      </c>
      <c r="B34">
        <f>GT!B34</f>
        <v>0</v>
      </c>
      <c r="C34">
        <f>GT!C34</f>
        <v>60</v>
      </c>
      <c r="D34">
        <f>GT!M34</f>
        <v>0</v>
      </c>
      <c r="E34">
        <f>GT!N34</f>
        <v>0</v>
      </c>
      <c r="F34">
        <f t="shared" si="4"/>
        <v>60</v>
      </c>
      <c r="G34">
        <f t="shared" si="5"/>
        <v>0</v>
      </c>
      <c r="H34" s="112"/>
      <c r="I34">
        <f>BRPL_EOD!AA34+BRPL_EOD!AB34</f>
        <v>0</v>
      </c>
      <c r="J34">
        <f>BYPL_EOD!AA34+BYPL_EOD!AB34</f>
        <v>0</v>
      </c>
      <c r="K34">
        <f>MES_EOD!AA34+MES_EOD!AB34</f>
        <v>0</v>
      </c>
      <c r="L34">
        <f>NDMC_EOD!AA34+NDMC_EOD!AB34</f>
        <v>0</v>
      </c>
      <c r="M34">
        <f>TPDDL_EOD!AA34+TPDDL_EOD!AB34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X34" s="117"/>
    </row>
    <row r="35" spans="1:24">
      <c r="A35" t="s">
        <v>77</v>
      </c>
      <c r="B35">
        <f>GT!B35</f>
        <v>0</v>
      </c>
      <c r="C35">
        <f>GT!C35</f>
        <v>60</v>
      </c>
      <c r="D35">
        <f>GT!M35</f>
        <v>0</v>
      </c>
      <c r="E35">
        <f>GT!N35</f>
        <v>0</v>
      </c>
      <c r="F35">
        <f t="shared" si="4"/>
        <v>60</v>
      </c>
      <c r="G35">
        <f t="shared" si="5"/>
        <v>0</v>
      </c>
      <c r="H35" s="112"/>
      <c r="I35">
        <f>BRPL_EOD!AA35+BRPL_EOD!AB35</f>
        <v>0</v>
      </c>
      <c r="J35">
        <f>BYPL_EOD!AA35+BYPL_EOD!AB35</f>
        <v>0</v>
      </c>
      <c r="K35">
        <f>MES_EOD!AA35+MES_EOD!AB35</f>
        <v>0</v>
      </c>
      <c r="L35">
        <f>NDMC_EOD!AA35+NDMC_EOD!AB35</f>
        <v>0</v>
      </c>
      <c r="M35">
        <f>TPDDL_EOD!AA35+TPDDL_EOD!AB35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X35" s="117"/>
    </row>
    <row r="36" spans="1:24">
      <c r="A36" t="s">
        <v>78</v>
      </c>
      <c r="B36">
        <f>GT!B36</f>
        <v>0</v>
      </c>
      <c r="C36">
        <f>GT!C36</f>
        <v>60</v>
      </c>
      <c r="D36">
        <f>GT!M36</f>
        <v>0</v>
      </c>
      <c r="E36">
        <f>GT!N36</f>
        <v>0</v>
      </c>
      <c r="F36">
        <f t="shared" si="4"/>
        <v>60</v>
      </c>
      <c r="G36">
        <f t="shared" si="5"/>
        <v>0</v>
      </c>
      <c r="H36" s="112"/>
      <c r="I36">
        <f>BRPL_EOD!AA36+BRPL_EOD!AB36</f>
        <v>0</v>
      </c>
      <c r="J36">
        <f>BYPL_EOD!AA36+BYPL_EOD!AB36</f>
        <v>0</v>
      </c>
      <c r="K36">
        <f>MES_EOD!AA36+MES_EOD!AB36</f>
        <v>0</v>
      </c>
      <c r="L36">
        <f>NDMC_EOD!AA36+NDMC_EOD!AB36</f>
        <v>0</v>
      </c>
      <c r="M36">
        <f>TPDDL_EOD!AA36+TPDDL_EOD!AB36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X36" s="117"/>
    </row>
    <row r="37" spans="1:24">
      <c r="A37" t="s">
        <v>79</v>
      </c>
      <c r="B37">
        <f>GT!B37</f>
        <v>0</v>
      </c>
      <c r="C37">
        <f>GT!C37</f>
        <v>60</v>
      </c>
      <c r="D37">
        <f>GT!M37</f>
        <v>0</v>
      </c>
      <c r="E37">
        <f>GT!N37</f>
        <v>0</v>
      </c>
      <c r="F37">
        <f t="shared" si="4"/>
        <v>60</v>
      </c>
      <c r="G37">
        <f t="shared" si="5"/>
        <v>0</v>
      </c>
      <c r="H37" s="112"/>
      <c r="I37">
        <f>BRPL_EOD!AA37+BRPL_EOD!AB37</f>
        <v>0</v>
      </c>
      <c r="J37">
        <f>BYPL_EOD!AA37+BYPL_EOD!AB37</f>
        <v>0</v>
      </c>
      <c r="K37">
        <f>MES_EOD!AA37+MES_EOD!AB37</f>
        <v>0</v>
      </c>
      <c r="L37">
        <f>NDMC_EOD!AA37+NDMC_EOD!AB37</f>
        <v>0</v>
      </c>
      <c r="M37">
        <f>TPDDL_EOD!AA37+TPDDL_EOD!AB37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X37" s="117"/>
    </row>
    <row r="38" spans="1:24">
      <c r="A38" t="s">
        <v>80</v>
      </c>
      <c r="B38">
        <f>GT!B38</f>
        <v>0</v>
      </c>
      <c r="C38">
        <f>GT!C38</f>
        <v>60</v>
      </c>
      <c r="D38">
        <f>GT!M38</f>
        <v>0</v>
      </c>
      <c r="E38">
        <f>GT!N38</f>
        <v>0</v>
      </c>
      <c r="F38">
        <f t="shared" si="4"/>
        <v>60</v>
      </c>
      <c r="G38">
        <f t="shared" si="5"/>
        <v>0</v>
      </c>
      <c r="H38" s="112"/>
      <c r="I38">
        <f>BRPL_EOD!AA38+BRPL_EOD!AB38</f>
        <v>0</v>
      </c>
      <c r="J38">
        <f>BYPL_EOD!AA38+BYPL_EOD!AB38</f>
        <v>0</v>
      </c>
      <c r="K38">
        <f>MES_EOD!AA38+MES_EOD!AB38</f>
        <v>0</v>
      </c>
      <c r="L38">
        <f>NDMC_EOD!AA38+NDMC_EOD!AB38</f>
        <v>0</v>
      </c>
      <c r="M38">
        <f>TPDDL_EOD!AA38+TPDDL_EOD!AB38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X38" s="117"/>
    </row>
    <row r="39" spans="1:24">
      <c r="A39" t="s">
        <v>81</v>
      </c>
      <c r="B39">
        <f>GT!B39</f>
        <v>0</v>
      </c>
      <c r="C39">
        <f>GT!C39</f>
        <v>60</v>
      </c>
      <c r="D39">
        <f>GT!M39</f>
        <v>0</v>
      </c>
      <c r="E39">
        <f>GT!N39</f>
        <v>0</v>
      </c>
      <c r="F39">
        <f t="shared" si="4"/>
        <v>60</v>
      </c>
      <c r="G39">
        <f t="shared" si="5"/>
        <v>0</v>
      </c>
      <c r="H39" s="112"/>
      <c r="I39">
        <f>BRPL_EOD!AA39+BRPL_EOD!AB39</f>
        <v>0</v>
      </c>
      <c r="J39">
        <f>BYPL_EOD!AA39+BYPL_EOD!AB39</f>
        <v>0</v>
      </c>
      <c r="K39">
        <f>MES_EOD!AA39+MES_EOD!AB39</f>
        <v>0</v>
      </c>
      <c r="L39">
        <f>NDMC_EOD!AA39+NDMC_EOD!AB39</f>
        <v>0</v>
      </c>
      <c r="M39">
        <f>TPDDL_EOD!AA39+TPDDL_EOD!AB39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X39" s="117"/>
    </row>
    <row r="40" spans="1:24">
      <c r="A40" t="s">
        <v>82</v>
      </c>
      <c r="B40">
        <f>GT!B40</f>
        <v>0</v>
      </c>
      <c r="C40">
        <f>GT!C40</f>
        <v>60</v>
      </c>
      <c r="D40">
        <f>GT!M40</f>
        <v>0</v>
      </c>
      <c r="E40">
        <f>GT!N40</f>
        <v>0</v>
      </c>
      <c r="F40">
        <f t="shared" si="4"/>
        <v>60</v>
      </c>
      <c r="G40">
        <f t="shared" si="5"/>
        <v>0</v>
      </c>
      <c r="H40" s="112"/>
      <c r="I40">
        <f>BRPL_EOD!AA40+BRPL_EOD!AB40</f>
        <v>0</v>
      </c>
      <c r="J40">
        <f>BYPL_EOD!AA40+BYPL_EOD!AB40</f>
        <v>0</v>
      </c>
      <c r="K40">
        <f>MES_EOD!AA40+MES_EOD!AB40</f>
        <v>0</v>
      </c>
      <c r="L40">
        <f>NDMC_EOD!AA40+NDMC_EOD!AB40</f>
        <v>0</v>
      </c>
      <c r="M40">
        <f>TPDDL_EOD!AA40+TPDDL_EOD!AB40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X40" s="117"/>
    </row>
    <row r="41" spans="1:24">
      <c r="A41" t="s">
        <v>83</v>
      </c>
      <c r="B41">
        <f>GT!B41</f>
        <v>0</v>
      </c>
      <c r="C41">
        <f>GT!C41</f>
        <v>60</v>
      </c>
      <c r="D41">
        <f>GT!M41</f>
        <v>0</v>
      </c>
      <c r="E41">
        <f>GT!N41</f>
        <v>0</v>
      </c>
      <c r="F41">
        <f t="shared" si="4"/>
        <v>60</v>
      </c>
      <c r="G41">
        <f t="shared" si="5"/>
        <v>0</v>
      </c>
      <c r="H41" s="112"/>
      <c r="I41">
        <f>BRPL_EOD!AA41+BRPL_EOD!AB41</f>
        <v>0</v>
      </c>
      <c r="J41">
        <f>BYPL_EOD!AA41+BYPL_EOD!AB41</f>
        <v>0</v>
      </c>
      <c r="K41">
        <f>MES_EOD!AA41+MES_EOD!AB41</f>
        <v>0</v>
      </c>
      <c r="L41">
        <f>NDMC_EOD!AA41+NDMC_EOD!AB41</f>
        <v>0</v>
      </c>
      <c r="M41">
        <f>TPDDL_EOD!AA41+TPDDL_EOD!AB41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X41" s="117"/>
    </row>
    <row r="42" spans="1:24">
      <c r="A42" t="s">
        <v>84</v>
      </c>
      <c r="B42">
        <f>GT!B42</f>
        <v>0</v>
      </c>
      <c r="C42">
        <f>GT!C42</f>
        <v>60</v>
      </c>
      <c r="D42">
        <f>GT!M42</f>
        <v>0</v>
      </c>
      <c r="E42">
        <f>GT!N42</f>
        <v>0</v>
      </c>
      <c r="F42">
        <f t="shared" si="4"/>
        <v>60</v>
      </c>
      <c r="G42">
        <f t="shared" si="5"/>
        <v>0</v>
      </c>
      <c r="H42" s="112"/>
      <c r="I42">
        <f>BRPL_EOD!AA42+BRPL_EOD!AB42</f>
        <v>0</v>
      </c>
      <c r="J42">
        <f>BYPL_EOD!AA42+BYPL_EOD!AB42</f>
        <v>0</v>
      </c>
      <c r="K42">
        <f>MES_EOD!AA42+MES_EOD!AB42</f>
        <v>0</v>
      </c>
      <c r="L42">
        <f>NDMC_EOD!AA42+NDMC_EOD!AB42</f>
        <v>0</v>
      </c>
      <c r="M42">
        <f>TPDDL_EOD!AA42+TPDDL_EOD!AB42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X42" s="117"/>
    </row>
    <row r="43" spans="1:24">
      <c r="A43" t="s">
        <v>85</v>
      </c>
      <c r="B43">
        <f>GT!B43</f>
        <v>0</v>
      </c>
      <c r="C43">
        <f>GT!C43</f>
        <v>60</v>
      </c>
      <c r="D43">
        <f>GT!M43</f>
        <v>0</v>
      </c>
      <c r="E43">
        <f>GT!N43</f>
        <v>0</v>
      </c>
      <c r="F43">
        <f t="shared" si="4"/>
        <v>60</v>
      </c>
      <c r="G43">
        <f t="shared" si="5"/>
        <v>0</v>
      </c>
      <c r="H43" s="112"/>
      <c r="I43">
        <f>BRPL_EOD!AA43+BRPL_EOD!AB43</f>
        <v>0</v>
      </c>
      <c r="J43">
        <f>BYPL_EOD!AA43+BYPL_EOD!AB43</f>
        <v>0</v>
      </c>
      <c r="K43">
        <f>MES_EOD!AA43+MES_EOD!AB43</f>
        <v>0</v>
      </c>
      <c r="L43">
        <f>NDMC_EOD!AA43+NDMC_EOD!AB43</f>
        <v>0</v>
      </c>
      <c r="M43">
        <f>TPDDL_EOD!AA43+TPDDL_EOD!AB43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X43" s="117"/>
    </row>
    <row r="44" spans="1:24">
      <c r="A44" t="s">
        <v>86</v>
      </c>
      <c r="B44">
        <f>GT!B44</f>
        <v>0</v>
      </c>
      <c r="C44">
        <f>GT!C44</f>
        <v>60</v>
      </c>
      <c r="D44">
        <f>GT!M44</f>
        <v>0</v>
      </c>
      <c r="E44">
        <f>GT!N44</f>
        <v>0</v>
      </c>
      <c r="F44">
        <f t="shared" si="4"/>
        <v>60</v>
      </c>
      <c r="G44">
        <f t="shared" si="5"/>
        <v>0</v>
      </c>
      <c r="H44" s="112"/>
      <c r="I44">
        <f>BRPL_EOD!AA44+BRPL_EOD!AB44</f>
        <v>0</v>
      </c>
      <c r="J44">
        <f>BYPL_EOD!AA44+BYPL_EOD!AB44</f>
        <v>0</v>
      </c>
      <c r="K44">
        <f>MES_EOD!AA44+MES_EOD!AB44</f>
        <v>0</v>
      </c>
      <c r="L44">
        <f>NDMC_EOD!AA44+NDMC_EOD!AB44</f>
        <v>0</v>
      </c>
      <c r="M44">
        <f>TPDDL_EOD!AA44+TPDDL_EOD!AB44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X44" s="117"/>
    </row>
    <row r="45" spans="1:24">
      <c r="A45" t="s">
        <v>87</v>
      </c>
      <c r="B45">
        <f>GT!B45</f>
        <v>0</v>
      </c>
      <c r="C45">
        <f>GT!C45</f>
        <v>60</v>
      </c>
      <c r="D45">
        <f>GT!M45</f>
        <v>0</v>
      </c>
      <c r="E45">
        <f>GT!N45</f>
        <v>0</v>
      </c>
      <c r="F45">
        <f t="shared" si="4"/>
        <v>60</v>
      </c>
      <c r="G45">
        <f t="shared" si="5"/>
        <v>0</v>
      </c>
      <c r="H45" s="112"/>
      <c r="I45">
        <f>BRPL_EOD!AA45+BRPL_EOD!AB45</f>
        <v>0</v>
      </c>
      <c r="J45">
        <f>BYPL_EOD!AA45+BYPL_EOD!AB45</f>
        <v>0</v>
      </c>
      <c r="K45">
        <f>MES_EOD!AA45+MES_EOD!AB45</f>
        <v>0</v>
      </c>
      <c r="L45">
        <f>NDMC_EOD!AA45+NDMC_EOD!AB45</f>
        <v>0</v>
      </c>
      <c r="M45">
        <f>TPDDL_EOD!AA45+TPDDL_EOD!AB45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X45" s="117"/>
    </row>
    <row r="46" spans="1:24">
      <c r="A46" t="s">
        <v>88</v>
      </c>
      <c r="B46">
        <f>GT!B46</f>
        <v>0</v>
      </c>
      <c r="C46">
        <f>GT!C46</f>
        <v>60</v>
      </c>
      <c r="D46">
        <f>GT!M46</f>
        <v>0</v>
      </c>
      <c r="E46">
        <f>GT!N46</f>
        <v>0</v>
      </c>
      <c r="F46">
        <f t="shared" si="4"/>
        <v>60</v>
      </c>
      <c r="G46">
        <f t="shared" si="5"/>
        <v>0</v>
      </c>
      <c r="H46" s="112"/>
      <c r="I46">
        <f>BRPL_EOD!AA46+BRPL_EOD!AB46</f>
        <v>0</v>
      </c>
      <c r="J46">
        <f>BYPL_EOD!AA46+BYPL_EOD!AB46</f>
        <v>0</v>
      </c>
      <c r="K46">
        <f>MES_EOD!AA46+MES_EOD!AB46</f>
        <v>0</v>
      </c>
      <c r="L46">
        <f>NDMC_EOD!AA46+NDMC_EOD!AB46</f>
        <v>0</v>
      </c>
      <c r="M46">
        <f>TPDDL_EOD!AA46+TPDDL_EOD!AB46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X46" s="117"/>
    </row>
    <row r="47" spans="1:24">
      <c r="A47" t="s">
        <v>89</v>
      </c>
      <c r="B47">
        <f>GT!B47</f>
        <v>0</v>
      </c>
      <c r="C47">
        <f>GT!C47</f>
        <v>60</v>
      </c>
      <c r="D47">
        <f>GT!M47</f>
        <v>0</v>
      </c>
      <c r="E47">
        <f>GT!N47</f>
        <v>0</v>
      </c>
      <c r="F47">
        <f t="shared" si="4"/>
        <v>60</v>
      </c>
      <c r="G47">
        <f t="shared" si="5"/>
        <v>0</v>
      </c>
      <c r="H47" s="112"/>
      <c r="I47">
        <f>BRPL_EOD!AA47+BRPL_EOD!AB47</f>
        <v>0</v>
      </c>
      <c r="J47">
        <f>BYPL_EOD!AA47+BYPL_EOD!AB47</f>
        <v>0</v>
      </c>
      <c r="K47">
        <f>MES_EOD!AA47+MES_EOD!AB47</f>
        <v>0</v>
      </c>
      <c r="L47">
        <f>NDMC_EOD!AA47+NDMC_EOD!AB47</f>
        <v>0</v>
      </c>
      <c r="M47">
        <f>TPDDL_EOD!AA47+TPDDL_EOD!AB47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X47" s="117"/>
    </row>
    <row r="48" spans="1:24">
      <c r="A48" t="s">
        <v>90</v>
      </c>
      <c r="B48">
        <f>GT!B48</f>
        <v>0</v>
      </c>
      <c r="C48">
        <f>GT!C48</f>
        <v>60</v>
      </c>
      <c r="D48">
        <f>GT!M48</f>
        <v>0</v>
      </c>
      <c r="E48">
        <f>GT!N48</f>
        <v>0</v>
      </c>
      <c r="F48">
        <f t="shared" si="4"/>
        <v>60</v>
      </c>
      <c r="G48">
        <f t="shared" si="5"/>
        <v>0</v>
      </c>
      <c r="H48" s="112"/>
      <c r="I48">
        <f>BRPL_EOD!AA48+BRPL_EOD!AB48</f>
        <v>0</v>
      </c>
      <c r="J48">
        <f>BYPL_EOD!AA48+BYPL_EOD!AB48</f>
        <v>0</v>
      </c>
      <c r="K48">
        <f>MES_EOD!AA48+MES_EOD!AB48</f>
        <v>0</v>
      </c>
      <c r="L48">
        <f>NDMC_EOD!AA48+NDMC_EOD!AB48</f>
        <v>0</v>
      </c>
      <c r="M48">
        <f>TPDDL_EOD!AA48+TPDDL_EOD!AB48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X48" s="117"/>
    </row>
    <row r="49" spans="1:24">
      <c r="A49" t="s">
        <v>91</v>
      </c>
      <c r="B49">
        <f>GT!B49</f>
        <v>0</v>
      </c>
      <c r="C49">
        <f>GT!C49</f>
        <v>60</v>
      </c>
      <c r="D49">
        <f>GT!M49</f>
        <v>0</v>
      </c>
      <c r="E49">
        <f>GT!N49</f>
        <v>0</v>
      </c>
      <c r="F49">
        <f t="shared" si="4"/>
        <v>60</v>
      </c>
      <c r="G49">
        <f t="shared" si="5"/>
        <v>0</v>
      </c>
      <c r="H49" s="112"/>
      <c r="I49">
        <f>BRPL_EOD!AA49+BRPL_EOD!AB49</f>
        <v>0</v>
      </c>
      <c r="J49">
        <f>BYPL_EOD!AA49+BYPL_EOD!AB49</f>
        <v>0</v>
      </c>
      <c r="K49">
        <f>MES_EOD!AA49+MES_EOD!AB49</f>
        <v>0</v>
      </c>
      <c r="L49">
        <f>NDMC_EOD!AA49+NDMC_EOD!AB49</f>
        <v>0</v>
      </c>
      <c r="M49">
        <f>TPDDL_EOD!AA49+TPDDL_EOD!AB49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X49" s="117"/>
    </row>
    <row r="50" spans="1:24">
      <c r="A50" t="s">
        <v>92</v>
      </c>
      <c r="B50">
        <f>GT!B50</f>
        <v>0</v>
      </c>
      <c r="C50">
        <f>GT!C50</f>
        <v>60</v>
      </c>
      <c r="D50">
        <f>GT!M50</f>
        <v>0</v>
      </c>
      <c r="E50">
        <f>GT!N50</f>
        <v>0</v>
      </c>
      <c r="F50">
        <f t="shared" si="4"/>
        <v>60</v>
      </c>
      <c r="G50">
        <f t="shared" si="5"/>
        <v>0</v>
      </c>
      <c r="H50" s="112"/>
      <c r="I50">
        <f>BRPL_EOD!AA50+BRPL_EOD!AB50</f>
        <v>0</v>
      </c>
      <c r="J50">
        <f>BYPL_EOD!AA50+BYPL_EOD!AB50</f>
        <v>0</v>
      </c>
      <c r="K50">
        <f>MES_EOD!AA50+MES_EOD!AB50</f>
        <v>0</v>
      </c>
      <c r="L50">
        <f>NDMC_EOD!AA50+NDMC_EOD!AB50</f>
        <v>0</v>
      </c>
      <c r="M50">
        <f>TPDDL_EOD!AA50+TPDDL_EOD!AB50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X50" s="117"/>
    </row>
    <row r="51" spans="1:24">
      <c r="A51" t="s">
        <v>93</v>
      </c>
      <c r="B51">
        <f>GT!B51</f>
        <v>0</v>
      </c>
      <c r="C51">
        <f>GT!C51</f>
        <v>60</v>
      </c>
      <c r="D51">
        <f>GT!M51</f>
        <v>0</v>
      </c>
      <c r="E51">
        <f>GT!N51</f>
        <v>0</v>
      </c>
      <c r="F51">
        <f t="shared" si="4"/>
        <v>60</v>
      </c>
      <c r="G51">
        <f t="shared" si="5"/>
        <v>0</v>
      </c>
      <c r="H51" s="112"/>
      <c r="I51">
        <f>BRPL_EOD!AA51+BRPL_EOD!AB51</f>
        <v>0</v>
      </c>
      <c r="J51">
        <f>BYPL_EOD!AA51+BYPL_EOD!AB51</f>
        <v>0</v>
      </c>
      <c r="K51">
        <f>MES_EOD!AA51+MES_EOD!AB51</f>
        <v>0</v>
      </c>
      <c r="L51">
        <f>NDMC_EOD!AA51+NDMC_EOD!AB51</f>
        <v>0</v>
      </c>
      <c r="M51">
        <f>TPDDL_EOD!AA51+TPDDL_EOD!AB51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X51" s="117"/>
    </row>
    <row r="52" spans="1:24">
      <c r="A52" t="s">
        <v>94</v>
      </c>
      <c r="B52">
        <f>GT!B52</f>
        <v>0</v>
      </c>
      <c r="C52">
        <f>GT!C52</f>
        <v>60</v>
      </c>
      <c r="D52">
        <f>GT!M52</f>
        <v>0</v>
      </c>
      <c r="E52">
        <f>GT!N52</f>
        <v>0</v>
      </c>
      <c r="F52">
        <f t="shared" si="4"/>
        <v>60</v>
      </c>
      <c r="G52">
        <f t="shared" si="5"/>
        <v>0</v>
      </c>
      <c r="H52" s="112"/>
      <c r="I52">
        <f>BRPL_EOD!AA52+BRPL_EOD!AB52</f>
        <v>0</v>
      </c>
      <c r="J52">
        <f>BYPL_EOD!AA52+BYPL_EOD!AB52</f>
        <v>0</v>
      </c>
      <c r="K52">
        <f>MES_EOD!AA52+MES_EOD!AB52</f>
        <v>0</v>
      </c>
      <c r="L52">
        <f>NDMC_EOD!AA52+NDMC_EOD!AB52</f>
        <v>0</v>
      </c>
      <c r="M52">
        <f>TPDDL_EOD!AA52+TPDDL_EOD!AB52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X52" s="117"/>
    </row>
    <row r="53" spans="1:24">
      <c r="A53" t="s">
        <v>95</v>
      </c>
      <c r="B53">
        <f>GT!B53</f>
        <v>0</v>
      </c>
      <c r="C53">
        <f>GT!C53</f>
        <v>60</v>
      </c>
      <c r="D53">
        <f>GT!M53</f>
        <v>0</v>
      </c>
      <c r="E53">
        <f>GT!N53</f>
        <v>0</v>
      </c>
      <c r="F53">
        <f t="shared" si="4"/>
        <v>60</v>
      </c>
      <c r="G53">
        <f t="shared" si="5"/>
        <v>0</v>
      </c>
      <c r="H53" s="112"/>
      <c r="I53">
        <f>BRPL_EOD!AA53+BRPL_EOD!AB53</f>
        <v>0</v>
      </c>
      <c r="J53">
        <f>BYPL_EOD!AA53+BYPL_EOD!AB53</f>
        <v>0</v>
      </c>
      <c r="K53">
        <f>MES_EOD!AA53+MES_EOD!AB53</f>
        <v>0</v>
      </c>
      <c r="L53">
        <f>NDMC_EOD!AA53+NDMC_EOD!AB53</f>
        <v>0</v>
      </c>
      <c r="M53">
        <f>TPDDL_EOD!AA53+TPDDL_EOD!AB53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X53" s="117"/>
    </row>
    <row r="54" spans="1:24">
      <c r="A54" t="s">
        <v>96</v>
      </c>
      <c r="B54">
        <f>GT!B54</f>
        <v>0</v>
      </c>
      <c r="C54">
        <f>GT!C54</f>
        <v>60</v>
      </c>
      <c r="D54">
        <f>GT!M54</f>
        <v>0</v>
      </c>
      <c r="E54">
        <f>GT!N54</f>
        <v>0</v>
      </c>
      <c r="F54">
        <f t="shared" si="4"/>
        <v>60</v>
      </c>
      <c r="G54">
        <f t="shared" si="5"/>
        <v>0</v>
      </c>
      <c r="H54" s="112"/>
      <c r="I54">
        <f>BRPL_EOD!AA54+BRPL_EOD!AB54</f>
        <v>0</v>
      </c>
      <c r="J54">
        <f>BYPL_EOD!AA54+BYPL_EOD!AB54</f>
        <v>0</v>
      </c>
      <c r="K54">
        <f>MES_EOD!AA54+MES_EOD!AB54</f>
        <v>0</v>
      </c>
      <c r="L54">
        <f>NDMC_EOD!AA54+NDMC_EOD!AB54</f>
        <v>0</v>
      </c>
      <c r="M54">
        <f>TPDDL_EOD!AA54+TPDDL_EOD!AB54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X54" s="117"/>
    </row>
    <row r="55" spans="1:24">
      <c r="A55" t="s">
        <v>97</v>
      </c>
      <c r="B55">
        <f>GT!B55</f>
        <v>0</v>
      </c>
      <c r="C55">
        <f>GT!C55</f>
        <v>60</v>
      </c>
      <c r="D55">
        <f>GT!M55</f>
        <v>0</v>
      </c>
      <c r="E55">
        <f>GT!N55</f>
        <v>0</v>
      </c>
      <c r="F55">
        <f t="shared" si="4"/>
        <v>60</v>
      </c>
      <c r="G55">
        <f t="shared" si="5"/>
        <v>0</v>
      </c>
      <c r="H55" s="112"/>
      <c r="I55">
        <f>BRPL_EOD!AA55+BRPL_EOD!AB55</f>
        <v>0</v>
      </c>
      <c r="J55">
        <f>BYPL_EOD!AA55+BYPL_EOD!AB55</f>
        <v>0</v>
      </c>
      <c r="K55">
        <f>MES_EOD!AA55+MES_EOD!AB55</f>
        <v>0</v>
      </c>
      <c r="L55">
        <f>NDMC_EOD!AA55+NDMC_EOD!AB55</f>
        <v>0</v>
      </c>
      <c r="M55">
        <f>TPDDL_EOD!AA55+TPDDL_EOD!AB55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X55" s="117"/>
    </row>
    <row r="56" spans="1:24">
      <c r="A56" t="s">
        <v>98</v>
      </c>
      <c r="B56">
        <f>GT!B56</f>
        <v>0</v>
      </c>
      <c r="C56">
        <f>GT!C56</f>
        <v>60</v>
      </c>
      <c r="D56">
        <f>GT!M56</f>
        <v>0</v>
      </c>
      <c r="E56">
        <f>GT!N56</f>
        <v>0</v>
      </c>
      <c r="F56">
        <f t="shared" si="4"/>
        <v>60</v>
      </c>
      <c r="G56">
        <f t="shared" si="5"/>
        <v>0</v>
      </c>
      <c r="H56" s="112"/>
      <c r="I56">
        <f>BRPL_EOD!AA56+BRPL_EOD!AB56</f>
        <v>0</v>
      </c>
      <c r="J56">
        <f>BYPL_EOD!AA56+BYPL_EOD!AB56</f>
        <v>0</v>
      </c>
      <c r="K56">
        <f>MES_EOD!AA56+MES_EOD!AB56</f>
        <v>0</v>
      </c>
      <c r="L56">
        <f>NDMC_EOD!AA56+NDMC_EOD!AB56</f>
        <v>0</v>
      </c>
      <c r="M56">
        <f>TPDDL_EOD!AA56+TPDDL_EOD!AB56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X56" s="117"/>
    </row>
    <row r="57" spans="1:24">
      <c r="A57" t="s">
        <v>99</v>
      </c>
      <c r="B57">
        <f>GT!B57</f>
        <v>0</v>
      </c>
      <c r="C57">
        <f>GT!C57</f>
        <v>60</v>
      </c>
      <c r="D57">
        <f>GT!M57</f>
        <v>0</v>
      </c>
      <c r="E57">
        <f>GT!N57</f>
        <v>0</v>
      </c>
      <c r="F57">
        <f t="shared" si="4"/>
        <v>60</v>
      </c>
      <c r="G57">
        <f t="shared" si="5"/>
        <v>0</v>
      </c>
      <c r="H57" s="112"/>
      <c r="I57">
        <f>BRPL_EOD!AA57+BRPL_EOD!AB57</f>
        <v>0</v>
      </c>
      <c r="J57">
        <f>BYPL_EOD!AA57+BYPL_EOD!AB57</f>
        <v>0</v>
      </c>
      <c r="K57">
        <f>MES_EOD!AA57+MES_EOD!AB57</f>
        <v>0</v>
      </c>
      <c r="L57">
        <f>NDMC_EOD!AA57+NDMC_EOD!AB57</f>
        <v>0</v>
      </c>
      <c r="M57">
        <f>TPDDL_EOD!AA57+TPDDL_EOD!AB57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X57" s="117"/>
    </row>
    <row r="58" spans="1:24">
      <c r="A58" t="s">
        <v>100</v>
      </c>
      <c r="B58">
        <f>GT!B58</f>
        <v>0</v>
      </c>
      <c r="C58">
        <f>GT!C58</f>
        <v>60</v>
      </c>
      <c r="D58">
        <f>GT!M58</f>
        <v>0</v>
      </c>
      <c r="E58">
        <f>GT!N58</f>
        <v>0</v>
      </c>
      <c r="F58">
        <f t="shared" si="4"/>
        <v>60</v>
      </c>
      <c r="G58">
        <f t="shared" si="5"/>
        <v>0</v>
      </c>
      <c r="H58" s="112"/>
      <c r="I58">
        <f>BRPL_EOD!AA58+BRPL_EOD!AB58</f>
        <v>0</v>
      </c>
      <c r="J58">
        <f>BYPL_EOD!AA58+BYPL_EOD!AB58</f>
        <v>0</v>
      </c>
      <c r="K58">
        <f>MES_EOD!AA58+MES_EOD!AB58</f>
        <v>0</v>
      </c>
      <c r="L58">
        <f>NDMC_EOD!AA58+NDMC_EOD!AB58</f>
        <v>0</v>
      </c>
      <c r="M58">
        <f>TPDDL_EOD!AA58+TPDDL_EOD!AB58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X58" s="117"/>
    </row>
    <row r="59" spans="1:24">
      <c r="A59" t="s">
        <v>101</v>
      </c>
      <c r="B59">
        <f>GT!B59</f>
        <v>0</v>
      </c>
      <c r="C59">
        <f>GT!C59</f>
        <v>60</v>
      </c>
      <c r="D59">
        <f>GT!M59</f>
        <v>0</v>
      </c>
      <c r="E59">
        <f>GT!N59</f>
        <v>0</v>
      </c>
      <c r="F59">
        <f t="shared" si="4"/>
        <v>60</v>
      </c>
      <c r="G59">
        <f t="shared" si="5"/>
        <v>0</v>
      </c>
      <c r="H59" s="112"/>
      <c r="I59">
        <f>BRPL_EOD!AA59+BRPL_EOD!AB59</f>
        <v>0</v>
      </c>
      <c r="J59">
        <f>BYPL_EOD!AA59+BYPL_EOD!AB59</f>
        <v>0</v>
      </c>
      <c r="K59">
        <f>MES_EOD!AA59+MES_EOD!AB59</f>
        <v>0</v>
      </c>
      <c r="L59">
        <f>NDMC_EOD!AA59+NDMC_EOD!AB59</f>
        <v>0</v>
      </c>
      <c r="M59">
        <f>TPDDL_EOD!AA59+TPDDL_EOD!AB59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X59" s="117"/>
    </row>
    <row r="60" spans="1:24">
      <c r="A60" t="s">
        <v>102</v>
      </c>
      <c r="B60">
        <f>GT!B60</f>
        <v>0</v>
      </c>
      <c r="C60">
        <f>GT!C60</f>
        <v>60</v>
      </c>
      <c r="D60">
        <f>GT!M60</f>
        <v>0</v>
      </c>
      <c r="E60">
        <f>GT!N60</f>
        <v>0</v>
      </c>
      <c r="F60">
        <f t="shared" si="4"/>
        <v>60</v>
      </c>
      <c r="G60">
        <f t="shared" si="5"/>
        <v>0</v>
      </c>
      <c r="H60" s="112"/>
      <c r="I60">
        <f>BRPL_EOD!AA60+BRPL_EOD!AB60</f>
        <v>0</v>
      </c>
      <c r="J60">
        <f>BYPL_EOD!AA60+BYPL_EOD!AB60</f>
        <v>0</v>
      </c>
      <c r="K60">
        <f>MES_EOD!AA60+MES_EOD!AB60</f>
        <v>0</v>
      </c>
      <c r="L60">
        <f>NDMC_EOD!AA60+NDMC_EOD!AB60</f>
        <v>0</v>
      </c>
      <c r="M60">
        <f>TPDDL_EOD!AA60+TPDDL_EOD!AB60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X60" s="117"/>
    </row>
    <row r="61" spans="1:24">
      <c r="A61" t="s">
        <v>103</v>
      </c>
      <c r="B61">
        <f>GT!B61</f>
        <v>0</v>
      </c>
      <c r="C61">
        <f>GT!C61</f>
        <v>60</v>
      </c>
      <c r="D61">
        <f>GT!M61</f>
        <v>0</v>
      </c>
      <c r="E61">
        <f>GT!N61</f>
        <v>0</v>
      </c>
      <c r="F61">
        <f t="shared" si="4"/>
        <v>60</v>
      </c>
      <c r="G61">
        <f t="shared" si="5"/>
        <v>0</v>
      </c>
      <c r="H61" s="112"/>
      <c r="I61">
        <f>BRPL_EOD!AA61+BRPL_EOD!AB61</f>
        <v>0</v>
      </c>
      <c r="J61">
        <f>BYPL_EOD!AA61+BYPL_EOD!AB61</f>
        <v>0</v>
      </c>
      <c r="K61">
        <f>MES_EOD!AA61+MES_EOD!AB61</f>
        <v>0</v>
      </c>
      <c r="L61">
        <f>NDMC_EOD!AA61+NDMC_EOD!AB61</f>
        <v>0</v>
      </c>
      <c r="M61">
        <f>TPDDL_EOD!AA61+TPDDL_EOD!AB61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X61" s="117"/>
    </row>
    <row r="62" spans="1:24">
      <c r="A62" t="s">
        <v>104</v>
      </c>
      <c r="B62">
        <f>GT!B62</f>
        <v>0</v>
      </c>
      <c r="C62">
        <f>GT!C62</f>
        <v>60</v>
      </c>
      <c r="D62">
        <f>GT!M62</f>
        <v>0</v>
      </c>
      <c r="E62">
        <f>GT!N62</f>
        <v>0</v>
      </c>
      <c r="F62">
        <f t="shared" si="4"/>
        <v>60</v>
      </c>
      <c r="G62">
        <f t="shared" si="5"/>
        <v>0</v>
      </c>
      <c r="H62" s="112"/>
      <c r="I62">
        <f>BRPL_EOD!AA62+BRPL_EOD!AB62</f>
        <v>0</v>
      </c>
      <c r="J62">
        <f>BYPL_EOD!AA62+BYPL_EOD!AB62</f>
        <v>0</v>
      </c>
      <c r="K62">
        <f>MES_EOD!AA62+MES_EOD!AB62</f>
        <v>0</v>
      </c>
      <c r="L62">
        <f>NDMC_EOD!AA62+NDMC_EOD!AB62</f>
        <v>0</v>
      </c>
      <c r="M62">
        <f>TPDDL_EOD!AA62+TPDDL_EOD!AB62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X62" s="117"/>
    </row>
    <row r="63" spans="1:24">
      <c r="A63" t="s">
        <v>105</v>
      </c>
      <c r="B63">
        <f>GT!B63</f>
        <v>0</v>
      </c>
      <c r="C63">
        <f>GT!C63</f>
        <v>60</v>
      </c>
      <c r="D63">
        <f>GT!M63</f>
        <v>0</v>
      </c>
      <c r="E63">
        <f>GT!N63</f>
        <v>0</v>
      </c>
      <c r="F63">
        <f t="shared" si="4"/>
        <v>60</v>
      </c>
      <c r="G63">
        <f t="shared" si="5"/>
        <v>0</v>
      </c>
      <c r="H63" s="112"/>
      <c r="I63">
        <f>BRPL_EOD!AA63+BRPL_EOD!AB63</f>
        <v>0</v>
      </c>
      <c r="J63">
        <f>BYPL_EOD!AA63+BYPL_EOD!AB63</f>
        <v>0</v>
      </c>
      <c r="K63">
        <f>MES_EOD!AA63+MES_EOD!AB63</f>
        <v>0</v>
      </c>
      <c r="L63">
        <f>NDMC_EOD!AA63+NDMC_EOD!AB63</f>
        <v>0</v>
      </c>
      <c r="M63">
        <f>TPDDL_EOD!AA63+TPDDL_EOD!AB63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X63" s="117"/>
    </row>
    <row r="64" spans="1:24">
      <c r="A64" t="s">
        <v>106</v>
      </c>
      <c r="B64">
        <f>GT!B64</f>
        <v>0</v>
      </c>
      <c r="C64">
        <f>GT!C64</f>
        <v>60</v>
      </c>
      <c r="D64">
        <f>GT!M64</f>
        <v>0</v>
      </c>
      <c r="E64">
        <f>GT!N64</f>
        <v>0</v>
      </c>
      <c r="F64">
        <f t="shared" si="4"/>
        <v>60</v>
      </c>
      <c r="G64">
        <f t="shared" si="5"/>
        <v>0</v>
      </c>
      <c r="H64" s="112"/>
      <c r="I64">
        <f>BRPL_EOD!AA64+BRPL_EOD!AB64</f>
        <v>0</v>
      </c>
      <c r="J64">
        <f>BYPL_EOD!AA64+BYPL_EOD!AB64</f>
        <v>0</v>
      </c>
      <c r="K64">
        <f>MES_EOD!AA64+MES_EOD!AB64</f>
        <v>0</v>
      </c>
      <c r="L64">
        <f>NDMC_EOD!AA64+NDMC_EOD!AB64</f>
        <v>0</v>
      </c>
      <c r="M64">
        <f>TPDDL_EOD!AA64+TPDDL_EOD!AB64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X64" s="117"/>
    </row>
    <row r="65" spans="1:24">
      <c r="A65" t="s">
        <v>107</v>
      </c>
      <c r="B65">
        <f>GT!B65</f>
        <v>0</v>
      </c>
      <c r="C65">
        <f>GT!C65</f>
        <v>60</v>
      </c>
      <c r="D65">
        <f>GT!M65</f>
        <v>0</v>
      </c>
      <c r="E65">
        <f>GT!N65</f>
        <v>0</v>
      </c>
      <c r="F65">
        <f t="shared" si="4"/>
        <v>60</v>
      </c>
      <c r="G65">
        <f t="shared" si="5"/>
        <v>0</v>
      </c>
      <c r="H65" s="112"/>
      <c r="I65">
        <f>BRPL_EOD!AA65+BRPL_EOD!AB65</f>
        <v>0</v>
      </c>
      <c r="J65">
        <f>BYPL_EOD!AA65+BYPL_EOD!AB65</f>
        <v>0</v>
      </c>
      <c r="K65">
        <f>MES_EOD!AA65+MES_EOD!AB65</f>
        <v>0</v>
      </c>
      <c r="L65">
        <f>NDMC_EOD!AA65+NDMC_EOD!AB65</f>
        <v>0</v>
      </c>
      <c r="M65">
        <f>TPDDL_EOD!AA65+TPDDL_EOD!AB65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X65" s="117"/>
    </row>
    <row r="66" spans="1:24">
      <c r="A66" t="s">
        <v>108</v>
      </c>
      <c r="B66">
        <f>GT!B66</f>
        <v>0</v>
      </c>
      <c r="C66">
        <f>GT!C66</f>
        <v>60</v>
      </c>
      <c r="D66">
        <f>GT!M66</f>
        <v>0</v>
      </c>
      <c r="E66">
        <f>GT!N66</f>
        <v>0</v>
      </c>
      <c r="F66">
        <f t="shared" si="4"/>
        <v>60</v>
      </c>
      <c r="G66">
        <f t="shared" si="5"/>
        <v>0</v>
      </c>
      <c r="H66" s="112"/>
      <c r="I66">
        <f>BRPL_EOD!AA66+BRPL_EOD!AB66</f>
        <v>0</v>
      </c>
      <c r="J66">
        <f>BYPL_EOD!AA66+BYPL_EOD!AB66</f>
        <v>0</v>
      </c>
      <c r="K66">
        <f>MES_EOD!AA66+MES_EOD!AB66</f>
        <v>0</v>
      </c>
      <c r="L66">
        <f>NDMC_EOD!AA66+NDMC_EOD!AB66</f>
        <v>0</v>
      </c>
      <c r="M66">
        <f>TPDDL_EOD!AA66+TPDDL_EOD!AB66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X66" s="117"/>
    </row>
    <row r="67" spans="1:24">
      <c r="A67" t="s">
        <v>109</v>
      </c>
      <c r="B67">
        <f>GT!B67</f>
        <v>0</v>
      </c>
      <c r="C67">
        <f>GT!C67</f>
        <v>60</v>
      </c>
      <c r="D67">
        <f>GT!M67</f>
        <v>0</v>
      </c>
      <c r="E67">
        <f>GT!N67</f>
        <v>0</v>
      </c>
      <c r="F67">
        <f t="shared" si="4"/>
        <v>60</v>
      </c>
      <c r="G67">
        <f t="shared" si="5"/>
        <v>0</v>
      </c>
      <c r="H67" s="112"/>
      <c r="I67">
        <f>BRPL_EOD!AA67+BRPL_EOD!AB67</f>
        <v>0</v>
      </c>
      <c r="J67">
        <f>BYPL_EOD!AA67+BYPL_EOD!AB67</f>
        <v>0</v>
      </c>
      <c r="K67">
        <f>MES_EOD!AA67+MES_EOD!AB67</f>
        <v>0</v>
      </c>
      <c r="L67">
        <f>NDMC_EOD!AA67+NDMC_EOD!AB67</f>
        <v>0</v>
      </c>
      <c r="M67">
        <f>TPDDL_EOD!AA67+TPDDL_EOD!AB67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0</v>
      </c>
      <c r="C68">
        <f>GT!C68</f>
        <v>60</v>
      </c>
      <c r="D68">
        <f>GT!M68</f>
        <v>0</v>
      </c>
      <c r="E68">
        <f>GT!N68</f>
        <v>0</v>
      </c>
      <c r="F68">
        <f t="shared" ref="F68:F98" si="10">B68+C68</f>
        <v>60</v>
      </c>
      <c r="G68">
        <f t="shared" ref="G68:G98" si="11">D68+E68-X68</f>
        <v>0</v>
      </c>
      <c r="H68" s="112"/>
      <c r="I68">
        <f>BRPL_EOD!AA68+BRPL_EOD!AB68</f>
        <v>0</v>
      </c>
      <c r="J68">
        <f>BYPL_EOD!AA68+BYPL_EOD!AB68</f>
        <v>0</v>
      </c>
      <c r="K68">
        <f>MES_EOD!AA68+MES_EOD!AB68</f>
        <v>0</v>
      </c>
      <c r="L68">
        <f>NDMC_EOD!AA68+NDMC_EOD!AB68</f>
        <v>0</v>
      </c>
      <c r="M68">
        <f>TPDDL_EOD!AA68+TPDDL_EOD!AB68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  <c r="X68" s="117"/>
    </row>
    <row r="69" spans="1:24">
      <c r="A69" t="s">
        <v>111</v>
      </c>
      <c r="B69">
        <f>GT!B69</f>
        <v>0</v>
      </c>
      <c r="C69">
        <f>GT!C69</f>
        <v>60</v>
      </c>
      <c r="D69">
        <f>GT!M69</f>
        <v>0</v>
      </c>
      <c r="E69">
        <f>GT!N69</f>
        <v>0</v>
      </c>
      <c r="F69">
        <f t="shared" si="10"/>
        <v>60</v>
      </c>
      <c r="G69">
        <f t="shared" si="11"/>
        <v>0</v>
      </c>
      <c r="H69" s="112"/>
      <c r="I69">
        <f>BRPL_EOD!AA69+BRPL_EOD!AB69</f>
        <v>0</v>
      </c>
      <c r="J69">
        <f>BYPL_EOD!AA69+BYPL_EOD!AB69</f>
        <v>0</v>
      </c>
      <c r="K69">
        <f>MES_EOD!AA69+MES_EOD!AB69</f>
        <v>0</v>
      </c>
      <c r="L69">
        <f>NDMC_EOD!AA69+NDMC_EOD!AB69</f>
        <v>0</v>
      </c>
      <c r="M69">
        <f>TPDDL_EOD!AA69+TPDDL_EOD!AB69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  <c r="X69" s="117"/>
    </row>
    <row r="70" spans="1:24">
      <c r="A70" t="s">
        <v>112</v>
      </c>
      <c r="B70">
        <f>GT!B70</f>
        <v>0</v>
      </c>
      <c r="C70">
        <f>GT!C70</f>
        <v>60</v>
      </c>
      <c r="D70">
        <f>GT!M70</f>
        <v>0</v>
      </c>
      <c r="E70">
        <f>GT!N70</f>
        <v>0</v>
      </c>
      <c r="F70">
        <f t="shared" si="10"/>
        <v>60</v>
      </c>
      <c r="G70">
        <f t="shared" si="11"/>
        <v>0</v>
      </c>
      <c r="H70" s="112"/>
      <c r="I70">
        <f>BRPL_EOD!AA70+BRPL_EOD!AB70</f>
        <v>0</v>
      </c>
      <c r="J70">
        <f>BYPL_EOD!AA70+BYPL_EOD!AB70</f>
        <v>0</v>
      </c>
      <c r="K70">
        <f>MES_EOD!AA70+MES_EOD!AB70</f>
        <v>0</v>
      </c>
      <c r="L70">
        <f>NDMC_EOD!AA70+NDMC_EOD!AB70</f>
        <v>0</v>
      </c>
      <c r="M70">
        <f>TPDDL_EOD!AA70+TPDDL_EOD!AB70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  <c r="X70" s="117"/>
    </row>
    <row r="71" spans="1:24">
      <c r="A71" t="s">
        <v>113</v>
      </c>
      <c r="B71">
        <f>GT!B71</f>
        <v>0</v>
      </c>
      <c r="C71">
        <f>GT!C71</f>
        <v>60</v>
      </c>
      <c r="D71">
        <f>GT!M71</f>
        <v>0</v>
      </c>
      <c r="E71">
        <f>GT!N71</f>
        <v>0</v>
      </c>
      <c r="F71">
        <f t="shared" si="10"/>
        <v>60</v>
      </c>
      <c r="G71">
        <f t="shared" si="11"/>
        <v>0</v>
      </c>
      <c r="H71" s="112"/>
      <c r="I71">
        <f>BRPL_EOD!AA71+BRPL_EOD!AB71</f>
        <v>0</v>
      </c>
      <c r="J71">
        <f>BYPL_EOD!AA71+BYPL_EOD!AB71</f>
        <v>0</v>
      </c>
      <c r="K71">
        <f>MES_EOD!AA71+MES_EOD!AB71</f>
        <v>0</v>
      </c>
      <c r="L71">
        <f>NDMC_EOD!AA71+NDMC_EOD!AB71</f>
        <v>0</v>
      </c>
      <c r="M71">
        <f>TPDDL_EOD!AA71+TPDDL_EOD!AB71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  <c r="X71" s="117"/>
    </row>
    <row r="72" spans="1:24">
      <c r="A72" t="s">
        <v>114</v>
      </c>
      <c r="B72">
        <f>GT!B72</f>
        <v>0</v>
      </c>
      <c r="C72">
        <f>GT!C72</f>
        <v>60</v>
      </c>
      <c r="D72">
        <f>GT!M72</f>
        <v>0</v>
      </c>
      <c r="E72">
        <f>GT!N72</f>
        <v>0</v>
      </c>
      <c r="F72">
        <f t="shared" si="10"/>
        <v>60</v>
      </c>
      <c r="G72">
        <f t="shared" si="11"/>
        <v>0</v>
      </c>
      <c r="H72" s="112"/>
      <c r="I72">
        <f>BRPL_EOD!AA72+BRPL_EOD!AB72</f>
        <v>0</v>
      </c>
      <c r="J72">
        <f>BYPL_EOD!AA72+BYPL_EOD!AB72</f>
        <v>0</v>
      </c>
      <c r="K72">
        <f>MES_EOD!AA72+MES_EOD!AB72</f>
        <v>0</v>
      </c>
      <c r="L72">
        <f>NDMC_EOD!AA72+NDMC_EOD!AB72</f>
        <v>0</v>
      </c>
      <c r="M72">
        <f>TPDDL_EOD!AA72+TPDDL_EOD!AB72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  <c r="X72" s="117"/>
    </row>
    <row r="73" spans="1:24">
      <c r="A73" t="s">
        <v>115</v>
      </c>
      <c r="B73">
        <f>GT!B73</f>
        <v>0</v>
      </c>
      <c r="C73">
        <f>GT!C73</f>
        <v>60</v>
      </c>
      <c r="D73">
        <f>GT!M73</f>
        <v>0</v>
      </c>
      <c r="E73">
        <f>GT!N73</f>
        <v>0</v>
      </c>
      <c r="F73">
        <f t="shared" si="10"/>
        <v>60</v>
      </c>
      <c r="G73">
        <f t="shared" si="11"/>
        <v>0</v>
      </c>
      <c r="H73" s="112"/>
      <c r="I73">
        <f>BRPL_EOD!AA73+BRPL_EOD!AB73</f>
        <v>0</v>
      </c>
      <c r="J73">
        <f>BYPL_EOD!AA73+BYPL_EOD!AB73</f>
        <v>0</v>
      </c>
      <c r="K73">
        <f>MES_EOD!AA73+MES_EOD!AB73</f>
        <v>0</v>
      </c>
      <c r="L73">
        <f>NDMC_EOD!AA73+NDMC_EOD!AB73</f>
        <v>0</v>
      </c>
      <c r="M73">
        <f>TPDDL_EOD!AA73+TPDDL_EOD!AB73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  <c r="X73" s="117"/>
    </row>
    <row r="74" spans="1:24">
      <c r="A74" t="s">
        <v>116</v>
      </c>
      <c r="B74">
        <f>GT!B74</f>
        <v>0</v>
      </c>
      <c r="C74">
        <f>GT!C74</f>
        <v>60</v>
      </c>
      <c r="D74">
        <f>GT!M74</f>
        <v>0</v>
      </c>
      <c r="E74">
        <f>GT!N74</f>
        <v>0</v>
      </c>
      <c r="F74">
        <f t="shared" si="10"/>
        <v>60</v>
      </c>
      <c r="G74">
        <f t="shared" si="11"/>
        <v>0</v>
      </c>
      <c r="H74" s="112"/>
      <c r="I74">
        <f>BRPL_EOD!AA74+BRPL_EOD!AB74</f>
        <v>0</v>
      </c>
      <c r="J74">
        <f>BYPL_EOD!AA74+BYPL_EOD!AB74</f>
        <v>0</v>
      </c>
      <c r="K74">
        <f>MES_EOD!AA74+MES_EOD!AB74</f>
        <v>0</v>
      </c>
      <c r="L74">
        <f>NDMC_EOD!AA74+NDMC_EOD!AB74</f>
        <v>0</v>
      </c>
      <c r="M74">
        <f>TPDDL_EOD!AA74+TPDDL_EOD!AB74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  <c r="X74" s="117"/>
    </row>
    <row r="75" spans="1:24">
      <c r="A75" t="s">
        <v>117</v>
      </c>
      <c r="B75">
        <f>GT!B75</f>
        <v>0</v>
      </c>
      <c r="C75">
        <f>GT!C75</f>
        <v>60</v>
      </c>
      <c r="D75">
        <f>GT!M75</f>
        <v>0</v>
      </c>
      <c r="E75">
        <f>GT!N75</f>
        <v>0</v>
      </c>
      <c r="F75">
        <f t="shared" si="10"/>
        <v>60</v>
      </c>
      <c r="G75">
        <f t="shared" si="11"/>
        <v>0</v>
      </c>
      <c r="H75" s="112"/>
      <c r="I75">
        <f>BRPL_EOD!AA75+BRPL_EOD!AB75</f>
        <v>0</v>
      </c>
      <c r="J75">
        <f>BYPL_EOD!AA75+BYPL_EOD!AB75</f>
        <v>0</v>
      </c>
      <c r="K75">
        <f>MES_EOD!AA75+MES_EOD!AB75</f>
        <v>0</v>
      </c>
      <c r="L75">
        <f>NDMC_EOD!AA75+NDMC_EOD!AB75</f>
        <v>0</v>
      </c>
      <c r="M75">
        <f>TPDDL_EOD!AA75+TPDDL_EOD!AB75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  <c r="X75" s="117"/>
    </row>
    <row r="76" spans="1:24">
      <c r="A76" t="s">
        <v>118</v>
      </c>
      <c r="B76">
        <f>GT!B76</f>
        <v>0</v>
      </c>
      <c r="C76">
        <f>GT!C76</f>
        <v>60</v>
      </c>
      <c r="D76">
        <f>GT!M76</f>
        <v>0</v>
      </c>
      <c r="E76">
        <f>GT!N76</f>
        <v>0</v>
      </c>
      <c r="F76">
        <f t="shared" si="10"/>
        <v>60</v>
      </c>
      <c r="G76">
        <f t="shared" si="11"/>
        <v>0</v>
      </c>
      <c r="H76" s="112"/>
      <c r="I76">
        <f>BRPL_EOD!AA76+BRPL_EOD!AB76</f>
        <v>0</v>
      </c>
      <c r="J76">
        <f>BYPL_EOD!AA76+BYPL_EOD!AB76</f>
        <v>0</v>
      </c>
      <c r="K76">
        <f>MES_EOD!AA76+MES_EOD!AB76</f>
        <v>0</v>
      </c>
      <c r="L76">
        <f>NDMC_EOD!AA76+NDMC_EOD!AB76</f>
        <v>0</v>
      </c>
      <c r="M76">
        <f>TPDDL_EOD!AA76+TPDDL_EOD!AB76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  <c r="X76" s="117"/>
    </row>
    <row r="77" spans="1:24">
      <c r="A77" t="s">
        <v>119</v>
      </c>
      <c r="B77">
        <f>GT!B77</f>
        <v>0</v>
      </c>
      <c r="C77">
        <f>GT!C77</f>
        <v>60</v>
      </c>
      <c r="D77">
        <f>GT!M77</f>
        <v>0</v>
      </c>
      <c r="E77">
        <f>GT!N77</f>
        <v>0</v>
      </c>
      <c r="F77">
        <f t="shared" si="10"/>
        <v>60</v>
      </c>
      <c r="G77">
        <f t="shared" si="11"/>
        <v>0</v>
      </c>
      <c r="H77" s="112"/>
      <c r="I77">
        <f>BRPL_EOD!AA77+BRPL_EOD!AB77</f>
        <v>0</v>
      </c>
      <c r="J77">
        <f>BYPL_EOD!AA77+BYPL_EOD!AB77</f>
        <v>0</v>
      </c>
      <c r="K77">
        <f>MES_EOD!AA77+MES_EOD!AB77</f>
        <v>0</v>
      </c>
      <c r="L77">
        <f>NDMC_EOD!AA77+NDMC_EOD!AB77</f>
        <v>0</v>
      </c>
      <c r="M77">
        <f>TPDDL_EOD!AA77+TPDDL_EOD!AB77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  <c r="X77" s="117"/>
    </row>
    <row r="78" spans="1:24">
      <c r="A78" t="s">
        <v>120</v>
      </c>
      <c r="B78">
        <f>GT!B78</f>
        <v>0</v>
      </c>
      <c r="C78">
        <f>GT!C78</f>
        <v>60</v>
      </c>
      <c r="D78">
        <f>GT!M78</f>
        <v>0</v>
      </c>
      <c r="E78">
        <f>GT!N78</f>
        <v>0</v>
      </c>
      <c r="F78">
        <f t="shared" si="10"/>
        <v>60</v>
      </c>
      <c r="G78">
        <f t="shared" si="11"/>
        <v>0</v>
      </c>
      <c r="H78" s="112"/>
      <c r="I78">
        <f>BRPL_EOD!AA78+BRPL_EOD!AB78</f>
        <v>0</v>
      </c>
      <c r="J78">
        <f>BYPL_EOD!AA78+BYPL_EOD!AB78</f>
        <v>0</v>
      </c>
      <c r="K78">
        <f>MES_EOD!AA78+MES_EOD!AB78</f>
        <v>0</v>
      </c>
      <c r="L78">
        <f>NDMC_EOD!AA78+NDMC_EOD!AB78</f>
        <v>0</v>
      </c>
      <c r="M78">
        <f>TPDDL_EOD!AA78+TPDDL_EOD!AB78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  <c r="X78" s="117"/>
    </row>
    <row r="79" spans="1:24">
      <c r="A79" t="s">
        <v>121</v>
      </c>
      <c r="B79">
        <f>GT!B79</f>
        <v>0</v>
      </c>
      <c r="C79">
        <f>GT!C79</f>
        <v>60</v>
      </c>
      <c r="D79">
        <f>GT!M79</f>
        <v>0</v>
      </c>
      <c r="E79">
        <f>GT!N79</f>
        <v>0</v>
      </c>
      <c r="F79">
        <f t="shared" si="10"/>
        <v>60</v>
      </c>
      <c r="G79">
        <f t="shared" si="11"/>
        <v>0</v>
      </c>
      <c r="H79" s="112"/>
      <c r="I79">
        <f>BRPL_EOD!AA79+BRPL_EOD!AB79</f>
        <v>0</v>
      </c>
      <c r="J79">
        <f>BYPL_EOD!AA79+BYPL_EOD!AB79</f>
        <v>0</v>
      </c>
      <c r="K79">
        <f>MES_EOD!AA79+MES_EOD!AB79</f>
        <v>0</v>
      </c>
      <c r="L79">
        <f>NDMC_EOD!AA79+NDMC_EOD!AB79</f>
        <v>0</v>
      </c>
      <c r="M79">
        <f>TPDDL_EOD!AA79+TPDDL_EOD!AB79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  <c r="X79" s="117"/>
    </row>
    <row r="80" spans="1:24">
      <c r="A80" t="s">
        <v>122</v>
      </c>
      <c r="B80">
        <f>GT!B80</f>
        <v>0</v>
      </c>
      <c r="C80">
        <f>GT!C80</f>
        <v>60</v>
      </c>
      <c r="D80">
        <f>GT!M80</f>
        <v>0</v>
      </c>
      <c r="E80">
        <f>GT!N80</f>
        <v>0</v>
      </c>
      <c r="F80">
        <f t="shared" si="10"/>
        <v>60</v>
      </c>
      <c r="G80">
        <f t="shared" si="11"/>
        <v>0</v>
      </c>
      <c r="H80" s="112"/>
      <c r="I80">
        <f>BRPL_EOD!AA80+BRPL_EOD!AB80</f>
        <v>0</v>
      </c>
      <c r="J80">
        <f>BYPL_EOD!AA80+BYPL_EOD!AB80</f>
        <v>0</v>
      </c>
      <c r="K80">
        <f>MES_EOD!AA80+MES_EOD!AB80</f>
        <v>0</v>
      </c>
      <c r="L80">
        <f>NDMC_EOD!AA80+NDMC_EOD!AB80</f>
        <v>0</v>
      </c>
      <c r="M80">
        <f>TPDDL_EOD!AA80+TPDDL_EOD!AB80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  <c r="X80" s="117"/>
    </row>
    <row r="81" spans="1:24">
      <c r="A81" t="s">
        <v>123</v>
      </c>
      <c r="B81">
        <f>GT!B81</f>
        <v>0</v>
      </c>
      <c r="C81">
        <f>GT!C81</f>
        <v>60</v>
      </c>
      <c r="D81">
        <f>GT!M81</f>
        <v>0</v>
      </c>
      <c r="E81">
        <f>GT!N81</f>
        <v>0</v>
      </c>
      <c r="F81">
        <f t="shared" si="10"/>
        <v>60</v>
      </c>
      <c r="G81">
        <f t="shared" si="11"/>
        <v>0</v>
      </c>
      <c r="H81" s="112"/>
      <c r="I81">
        <f>BRPL_EOD!AA81+BRPL_EOD!AB81</f>
        <v>0</v>
      </c>
      <c r="J81">
        <f>BYPL_EOD!AA81+BYPL_EOD!AB81</f>
        <v>0</v>
      </c>
      <c r="K81">
        <f>MES_EOD!AA81+MES_EOD!AB81</f>
        <v>0</v>
      </c>
      <c r="L81">
        <f>NDMC_EOD!AA81+NDMC_EOD!AB81</f>
        <v>0</v>
      </c>
      <c r="M81">
        <f>TPDDL_EOD!AA81+TPDDL_EOD!AB81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  <c r="X81" s="117"/>
    </row>
    <row r="82" spans="1:24">
      <c r="A82" t="s">
        <v>124</v>
      </c>
      <c r="B82">
        <f>GT!B82</f>
        <v>0</v>
      </c>
      <c r="C82">
        <f>GT!C82</f>
        <v>60</v>
      </c>
      <c r="D82">
        <f>GT!M82</f>
        <v>0</v>
      </c>
      <c r="E82">
        <f>GT!N82</f>
        <v>0</v>
      </c>
      <c r="F82">
        <f t="shared" si="10"/>
        <v>60</v>
      </c>
      <c r="G82">
        <f t="shared" si="11"/>
        <v>0</v>
      </c>
      <c r="H82" s="112"/>
      <c r="I82">
        <f>BRPL_EOD!AA82+BRPL_EOD!AB82</f>
        <v>0</v>
      </c>
      <c r="J82">
        <f>BYPL_EOD!AA82+BYPL_EOD!AB82</f>
        <v>0</v>
      </c>
      <c r="K82">
        <f>MES_EOD!AA82+MES_EOD!AB82</f>
        <v>0</v>
      </c>
      <c r="L82">
        <f>NDMC_EOD!AA82+NDMC_EOD!AB82</f>
        <v>0</v>
      </c>
      <c r="M82">
        <f>TPDDL_EOD!AA82+TPDDL_EOD!AB82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  <c r="X82" s="117"/>
    </row>
    <row r="83" spans="1:24">
      <c r="A83" t="s">
        <v>125</v>
      </c>
      <c r="B83">
        <f>GT!B83</f>
        <v>0</v>
      </c>
      <c r="C83">
        <f>GT!C83</f>
        <v>60</v>
      </c>
      <c r="D83">
        <f>GT!M83</f>
        <v>0</v>
      </c>
      <c r="E83">
        <f>GT!N83</f>
        <v>0</v>
      </c>
      <c r="F83">
        <f t="shared" si="10"/>
        <v>60</v>
      </c>
      <c r="G83">
        <f t="shared" si="11"/>
        <v>0</v>
      </c>
      <c r="H83" s="112"/>
      <c r="I83">
        <f>BRPL_EOD!AA83+BRPL_EOD!AB83</f>
        <v>0</v>
      </c>
      <c r="J83">
        <f>BYPL_EOD!AA83+BYPL_EOD!AB83</f>
        <v>0</v>
      </c>
      <c r="K83">
        <f>MES_EOD!AA83+MES_EOD!AB83</f>
        <v>0</v>
      </c>
      <c r="L83">
        <f>NDMC_EOD!AA83+NDMC_EOD!AB83</f>
        <v>0</v>
      </c>
      <c r="M83">
        <f>TPDDL_EOD!AA83+TPDDL_EOD!AB83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  <c r="X83" s="117"/>
    </row>
    <row r="84" spans="1:24">
      <c r="A84" t="s">
        <v>126</v>
      </c>
      <c r="B84">
        <f>GT!B84</f>
        <v>0</v>
      </c>
      <c r="C84">
        <f>GT!C84</f>
        <v>60</v>
      </c>
      <c r="D84">
        <f>GT!M84</f>
        <v>0</v>
      </c>
      <c r="E84">
        <f>GT!N84</f>
        <v>0</v>
      </c>
      <c r="F84">
        <f t="shared" si="10"/>
        <v>60</v>
      </c>
      <c r="G84">
        <f t="shared" si="11"/>
        <v>0</v>
      </c>
      <c r="H84" s="112"/>
      <c r="I84">
        <f>BRPL_EOD!AA84+BRPL_EOD!AB84</f>
        <v>0</v>
      </c>
      <c r="J84">
        <f>BYPL_EOD!AA84+BYPL_EOD!AB84</f>
        <v>0</v>
      </c>
      <c r="K84">
        <f>MES_EOD!AA84+MES_EOD!AB84</f>
        <v>0</v>
      </c>
      <c r="L84">
        <f>NDMC_EOD!AA84+NDMC_EOD!AB84</f>
        <v>0</v>
      </c>
      <c r="M84">
        <f>TPDDL_EOD!AA84+TPDDL_EOD!AB84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  <c r="X84" s="117"/>
    </row>
    <row r="85" spans="1:24">
      <c r="A85" t="s">
        <v>127</v>
      </c>
      <c r="B85">
        <f>GT!B85</f>
        <v>0</v>
      </c>
      <c r="C85">
        <f>GT!C85</f>
        <v>60</v>
      </c>
      <c r="D85">
        <f>GT!M85</f>
        <v>0</v>
      </c>
      <c r="E85">
        <f>GT!N85</f>
        <v>0</v>
      </c>
      <c r="F85">
        <f t="shared" si="10"/>
        <v>60</v>
      </c>
      <c r="G85">
        <f t="shared" si="11"/>
        <v>0</v>
      </c>
      <c r="H85" s="112"/>
      <c r="I85">
        <f>BRPL_EOD!AA85+BRPL_EOD!AB85</f>
        <v>0</v>
      </c>
      <c r="J85">
        <f>BYPL_EOD!AA85+BYPL_EOD!AB85</f>
        <v>0</v>
      </c>
      <c r="K85">
        <f>MES_EOD!AA85+MES_EOD!AB85</f>
        <v>0</v>
      </c>
      <c r="L85">
        <f>NDMC_EOD!AA85+NDMC_EOD!AB85</f>
        <v>0</v>
      </c>
      <c r="M85">
        <f>TPDDL_EOD!AA85+TPDDL_EOD!AB85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  <c r="X85" s="117"/>
    </row>
    <row r="86" spans="1:24">
      <c r="A86" t="s">
        <v>128</v>
      </c>
      <c r="B86">
        <f>GT!B86</f>
        <v>0</v>
      </c>
      <c r="C86">
        <f>GT!C86</f>
        <v>60</v>
      </c>
      <c r="D86">
        <f>GT!M86</f>
        <v>0</v>
      </c>
      <c r="E86">
        <f>GT!N86</f>
        <v>0</v>
      </c>
      <c r="F86">
        <f t="shared" si="10"/>
        <v>60</v>
      </c>
      <c r="G86">
        <f t="shared" si="11"/>
        <v>0</v>
      </c>
      <c r="H86" s="112"/>
      <c r="I86">
        <f>BRPL_EOD!AA86+BRPL_EOD!AB86</f>
        <v>0</v>
      </c>
      <c r="J86">
        <f>BYPL_EOD!AA86+BYPL_EOD!AB86</f>
        <v>0</v>
      </c>
      <c r="K86">
        <f>MES_EOD!AA86+MES_EOD!AB86</f>
        <v>0</v>
      </c>
      <c r="L86">
        <f>NDMC_EOD!AA86+NDMC_EOD!AB86</f>
        <v>0</v>
      </c>
      <c r="M86">
        <f>TPDDL_EOD!AA86+TPDDL_EOD!AB86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  <c r="X86" s="117"/>
    </row>
    <row r="87" spans="1:24">
      <c r="A87" t="s">
        <v>129</v>
      </c>
      <c r="B87">
        <f>GT!B87</f>
        <v>0</v>
      </c>
      <c r="C87">
        <f>GT!C87</f>
        <v>60</v>
      </c>
      <c r="D87">
        <f>GT!M87</f>
        <v>0</v>
      </c>
      <c r="E87">
        <f>GT!N87</f>
        <v>0</v>
      </c>
      <c r="F87">
        <f t="shared" si="10"/>
        <v>60</v>
      </c>
      <c r="G87">
        <f t="shared" si="11"/>
        <v>0</v>
      </c>
      <c r="H87" s="112"/>
      <c r="I87">
        <f>BRPL_EOD!AA87+BRPL_EOD!AB87</f>
        <v>0</v>
      </c>
      <c r="J87">
        <f>BYPL_EOD!AA87+BYPL_EOD!AB87</f>
        <v>0</v>
      </c>
      <c r="K87">
        <f>MES_EOD!AA87+MES_EOD!AB87</f>
        <v>0</v>
      </c>
      <c r="L87">
        <f>NDMC_EOD!AA87+NDMC_EOD!AB87</f>
        <v>0</v>
      </c>
      <c r="M87">
        <f>TPDDL_EOD!AA87+TPDDL_EOD!AB87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  <c r="X87" s="117"/>
    </row>
    <row r="88" spans="1:24">
      <c r="A88" t="s">
        <v>130</v>
      </c>
      <c r="B88">
        <f>GT!B88</f>
        <v>0</v>
      </c>
      <c r="C88">
        <f>GT!C88</f>
        <v>60</v>
      </c>
      <c r="D88">
        <f>GT!M88</f>
        <v>0</v>
      </c>
      <c r="E88">
        <f>GT!N88</f>
        <v>0</v>
      </c>
      <c r="F88">
        <f t="shared" si="10"/>
        <v>60</v>
      </c>
      <c r="G88">
        <f t="shared" si="11"/>
        <v>0</v>
      </c>
      <c r="H88" s="112"/>
      <c r="I88">
        <f>BRPL_EOD!AA88+BRPL_EOD!AB88</f>
        <v>0</v>
      </c>
      <c r="J88">
        <f>BYPL_EOD!AA88+BYPL_EOD!AB88</f>
        <v>0</v>
      </c>
      <c r="K88">
        <f>MES_EOD!AA88+MES_EOD!AB88</f>
        <v>0</v>
      </c>
      <c r="L88">
        <f>NDMC_EOD!AA88+NDMC_EOD!AB88</f>
        <v>0</v>
      </c>
      <c r="M88">
        <f>TPDDL_EOD!AA88+TPDDL_EOD!AB88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  <c r="X88" s="117"/>
    </row>
    <row r="89" spans="1:24">
      <c r="A89" t="s">
        <v>131</v>
      </c>
      <c r="B89">
        <f>GT!B89</f>
        <v>0</v>
      </c>
      <c r="C89">
        <f>GT!C89</f>
        <v>60</v>
      </c>
      <c r="D89">
        <f>GT!M89</f>
        <v>0</v>
      </c>
      <c r="E89">
        <f>GT!N89</f>
        <v>0</v>
      </c>
      <c r="F89">
        <f t="shared" si="10"/>
        <v>60</v>
      </c>
      <c r="G89">
        <f t="shared" si="11"/>
        <v>0</v>
      </c>
      <c r="H89" s="112"/>
      <c r="I89">
        <f>BRPL_EOD!AA89+BRPL_EOD!AB89</f>
        <v>0</v>
      </c>
      <c r="J89">
        <f>BYPL_EOD!AA89+BYPL_EOD!AB89</f>
        <v>0</v>
      </c>
      <c r="K89">
        <f>MES_EOD!AA89+MES_EOD!AB89</f>
        <v>0</v>
      </c>
      <c r="L89">
        <f>NDMC_EOD!AA89+NDMC_EOD!AB89</f>
        <v>0</v>
      </c>
      <c r="M89">
        <f>TPDDL_EOD!AA89+TPDDL_EOD!AB89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  <c r="X89" s="117"/>
    </row>
    <row r="90" spans="1:24">
      <c r="A90" t="s">
        <v>132</v>
      </c>
      <c r="B90">
        <f>GT!B90</f>
        <v>0</v>
      </c>
      <c r="C90">
        <f>GT!C90</f>
        <v>60</v>
      </c>
      <c r="D90">
        <f>GT!M90</f>
        <v>0</v>
      </c>
      <c r="E90">
        <f>GT!N90</f>
        <v>0</v>
      </c>
      <c r="F90">
        <f t="shared" si="10"/>
        <v>60</v>
      </c>
      <c r="G90">
        <f t="shared" si="11"/>
        <v>0</v>
      </c>
      <c r="H90" s="112"/>
      <c r="I90">
        <f>BRPL_EOD!AA90+BRPL_EOD!AB90</f>
        <v>0</v>
      </c>
      <c r="J90">
        <f>BYPL_EOD!AA90+BYPL_EOD!AB90</f>
        <v>0</v>
      </c>
      <c r="K90">
        <f>MES_EOD!AA90+MES_EOD!AB90</f>
        <v>0</v>
      </c>
      <c r="L90">
        <f>NDMC_EOD!AA90+NDMC_EOD!AB90</f>
        <v>0</v>
      </c>
      <c r="M90">
        <f>TPDDL_EOD!AA90+TPDDL_EOD!AB90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  <c r="X90" s="117"/>
    </row>
    <row r="91" spans="1:24">
      <c r="A91" t="s">
        <v>133</v>
      </c>
      <c r="B91">
        <f>GT!B91</f>
        <v>0</v>
      </c>
      <c r="C91">
        <f>GT!C91</f>
        <v>60</v>
      </c>
      <c r="D91">
        <f>GT!M91</f>
        <v>0</v>
      </c>
      <c r="E91">
        <f>GT!N91</f>
        <v>0</v>
      </c>
      <c r="F91">
        <f t="shared" si="10"/>
        <v>60</v>
      </c>
      <c r="G91">
        <f t="shared" si="11"/>
        <v>0</v>
      </c>
      <c r="H91" s="112"/>
      <c r="I91">
        <f>BRPL_EOD!AA91+BRPL_EOD!AB91</f>
        <v>0</v>
      </c>
      <c r="J91">
        <f>BYPL_EOD!AA91+BYPL_EOD!AB91</f>
        <v>0</v>
      </c>
      <c r="K91">
        <f>MES_EOD!AA91+MES_EOD!AB91</f>
        <v>0</v>
      </c>
      <c r="L91">
        <f>NDMC_EOD!AA91+NDMC_EOD!AB91</f>
        <v>0</v>
      </c>
      <c r="M91">
        <f>TPDDL_EOD!AA91+TPDDL_EOD!AB91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  <c r="X91" s="117"/>
    </row>
    <row r="92" spans="1:24">
      <c r="A92" t="s">
        <v>134</v>
      </c>
      <c r="B92">
        <f>GT!B92</f>
        <v>0</v>
      </c>
      <c r="C92">
        <f>GT!C92</f>
        <v>60</v>
      </c>
      <c r="D92">
        <f>GT!M92</f>
        <v>0</v>
      </c>
      <c r="E92">
        <f>GT!N92</f>
        <v>0</v>
      </c>
      <c r="F92">
        <f t="shared" si="10"/>
        <v>60</v>
      </c>
      <c r="G92">
        <f t="shared" si="11"/>
        <v>0</v>
      </c>
      <c r="H92" s="112"/>
      <c r="I92">
        <f>BRPL_EOD!AA92+BRPL_EOD!AB92</f>
        <v>0</v>
      </c>
      <c r="J92">
        <f>BYPL_EOD!AA92+BYPL_EOD!AB92</f>
        <v>0</v>
      </c>
      <c r="K92">
        <f>MES_EOD!AA92+MES_EOD!AB92</f>
        <v>0</v>
      </c>
      <c r="L92">
        <f>NDMC_EOD!AA92+NDMC_EOD!AB92</f>
        <v>0</v>
      </c>
      <c r="M92">
        <f>TPDDL_EOD!AA92+TPDDL_EOD!AB92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  <c r="X92" s="117"/>
    </row>
    <row r="93" spans="1:24">
      <c r="A93" t="s">
        <v>135</v>
      </c>
      <c r="B93">
        <f>GT!B93</f>
        <v>0</v>
      </c>
      <c r="C93">
        <f>GT!C93</f>
        <v>60</v>
      </c>
      <c r="D93">
        <f>GT!M93</f>
        <v>0</v>
      </c>
      <c r="E93">
        <f>GT!N93</f>
        <v>0</v>
      </c>
      <c r="F93">
        <f t="shared" si="10"/>
        <v>60</v>
      </c>
      <c r="G93">
        <f t="shared" si="11"/>
        <v>0</v>
      </c>
      <c r="H93" s="112"/>
      <c r="I93">
        <f>BRPL_EOD!AA93+BRPL_EOD!AB93</f>
        <v>0</v>
      </c>
      <c r="J93">
        <f>BYPL_EOD!AA93+BYPL_EOD!AB93</f>
        <v>0</v>
      </c>
      <c r="K93">
        <f>MES_EOD!AA93+MES_EOD!AB93</f>
        <v>0</v>
      </c>
      <c r="L93">
        <f>NDMC_EOD!AA93+NDMC_EOD!AB93</f>
        <v>0</v>
      </c>
      <c r="M93">
        <f>TPDDL_EOD!AA93+TPDDL_EOD!AB93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  <c r="X93" s="117"/>
    </row>
    <row r="94" spans="1:24">
      <c r="A94" t="s">
        <v>136</v>
      </c>
      <c r="B94">
        <f>GT!B94</f>
        <v>0</v>
      </c>
      <c r="C94">
        <f>GT!C94</f>
        <v>60</v>
      </c>
      <c r="D94">
        <f>GT!M94</f>
        <v>0</v>
      </c>
      <c r="E94">
        <f>GT!N94</f>
        <v>0</v>
      </c>
      <c r="F94">
        <f t="shared" si="10"/>
        <v>60</v>
      </c>
      <c r="G94">
        <f t="shared" si="11"/>
        <v>0</v>
      </c>
      <c r="H94" s="112"/>
      <c r="I94">
        <f>BRPL_EOD!AA94+BRPL_EOD!AB94</f>
        <v>0</v>
      </c>
      <c r="J94">
        <f>BYPL_EOD!AA94+BYPL_EOD!AB94</f>
        <v>0</v>
      </c>
      <c r="K94">
        <f>MES_EOD!AA94+MES_EOD!AB94</f>
        <v>0</v>
      </c>
      <c r="L94">
        <f>NDMC_EOD!AA94+NDMC_EOD!AB94</f>
        <v>0</v>
      </c>
      <c r="M94">
        <f>TPDDL_EOD!AA94+TPDDL_EOD!AB94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  <c r="X94" s="117"/>
    </row>
    <row r="95" spans="1:24">
      <c r="A95" t="s">
        <v>137</v>
      </c>
      <c r="B95">
        <f>GT!B95</f>
        <v>0</v>
      </c>
      <c r="C95">
        <f>GT!C95</f>
        <v>60</v>
      </c>
      <c r="D95">
        <f>GT!M95</f>
        <v>0</v>
      </c>
      <c r="E95">
        <f>GT!N95</f>
        <v>0</v>
      </c>
      <c r="F95">
        <f t="shared" si="10"/>
        <v>60</v>
      </c>
      <c r="G95">
        <f t="shared" si="11"/>
        <v>0</v>
      </c>
      <c r="H95" s="112"/>
      <c r="I95">
        <f>BRPL_EOD!AA95+BRPL_EOD!AB95</f>
        <v>0</v>
      </c>
      <c r="J95">
        <f>BYPL_EOD!AA95+BYPL_EOD!AB95</f>
        <v>0</v>
      </c>
      <c r="K95">
        <f>MES_EOD!AA95+MES_EOD!AB95</f>
        <v>0</v>
      </c>
      <c r="L95">
        <f>NDMC_EOD!AA95+NDMC_EOD!AB95</f>
        <v>0</v>
      </c>
      <c r="M95">
        <f>TPDDL_EOD!AA95+TPDDL_EOD!AB95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  <c r="X95" s="117"/>
    </row>
    <row r="96" spans="1:24">
      <c r="A96" t="s">
        <v>138</v>
      </c>
      <c r="B96">
        <f>GT!B96</f>
        <v>0</v>
      </c>
      <c r="C96">
        <f>GT!C96</f>
        <v>60</v>
      </c>
      <c r="D96">
        <f>GT!M96</f>
        <v>0</v>
      </c>
      <c r="E96">
        <f>GT!N96</f>
        <v>0</v>
      </c>
      <c r="F96">
        <f t="shared" si="10"/>
        <v>60</v>
      </c>
      <c r="G96">
        <f t="shared" si="11"/>
        <v>0</v>
      </c>
      <c r="H96" s="112"/>
      <c r="I96">
        <f>BRPL_EOD!AA96+BRPL_EOD!AB96</f>
        <v>0</v>
      </c>
      <c r="J96">
        <f>BYPL_EOD!AA96+BYPL_EOD!AB96</f>
        <v>0</v>
      </c>
      <c r="K96">
        <f>MES_EOD!AA96+MES_EOD!AB96</f>
        <v>0</v>
      </c>
      <c r="L96">
        <f>NDMC_EOD!AA96+NDMC_EOD!AB96</f>
        <v>0</v>
      </c>
      <c r="M96">
        <f>TPDDL_EOD!AA96+TPDDL_EOD!AB96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  <c r="X96" s="117"/>
    </row>
    <row r="97" spans="1:24">
      <c r="A97" t="s">
        <v>139</v>
      </c>
      <c r="B97">
        <f>GT!B97</f>
        <v>0</v>
      </c>
      <c r="C97">
        <f>GT!C97</f>
        <v>60</v>
      </c>
      <c r="D97">
        <f>GT!M97</f>
        <v>0</v>
      </c>
      <c r="E97">
        <f>GT!N97</f>
        <v>0</v>
      </c>
      <c r="F97">
        <f t="shared" si="10"/>
        <v>60</v>
      </c>
      <c r="G97">
        <f t="shared" si="11"/>
        <v>0</v>
      </c>
      <c r="H97" s="112"/>
      <c r="I97">
        <f>BRPL_EOD!AA97+BRPL_EOD!AB97</f>
        <v>0</v>
      </c>
      <c r="J97">
        <f>BYPL_EOD!AA97+BYPL_EOD!AB97</f>
        <v>0</v>
      </c>
      <c r="K97">
        <f>MES_EOD!AA97+MES_EOD!AB97</f>
        <v>0</v>
      </c>
      <c r="L97">
        <f>NDMC_EOD!AA97+NDMC_EOD!AB97</f>
        <v>0</v>
      </c>
      <c r="M97">
        <f>TPDDL_EOD!AA97+TPDDL_EOD!AB97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0</v>
      </c>
      <c r="C98">
        <f>GT!C98</f>
        <v>60</v>
      </c>
      <c r="D98">
        <f>GT!M98</f>
        <v>0</v>
      </c>
      <c r="E98">
        <f>GT!N98</f>
        <v>0</v>
      </c>
      <c r="F98">
        <f t="shared" si="10"/>
        <v>60</v>
      </c>
      <c r="G98">
        <f t="shared" si="11"/>
        <v>0</v>
      </c>
      <c r="H98" s="112"/>
      <c r="I98">
        <f>BRPL_EOD!AA98+BRPL_EOD!AB98</f>
        <v>0</v>
      </c>
      <c r="J98">
        <f>BYPL_EOD!AA98+BYPL_EOD!AB98</f>
        <v>0</v>
      </c>
      <c r="K98">
        <f>MES_EOD!AA98+MES_EOD!AB98</f>
        <v>0</v>
      </c>
      <c r="L98">
        <f>NDMC_EOD!AA98+NDMC_EOD!AB98</f>
        <v>0</v>
      </c>
      <c r="M98">
        <f>TPDDL_EOD!AA98+TPDDL_EOD!AB98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0</v>
      </c>
      <c r="C99" s="114">
        <f t="shared" ref="C99:U99" si="12">SUM(C3:C98)/4000</f>
        <v>1.44</v>
      </c>
      <c r="D99" s="114">
        <f t="shared" si="12"/>
        <v>0</v>
      </c>
      <c r="E99" s="114">
        <f t="shared" si="12"/>
        <v>0</v>
      </c>
      <c r="F99" s="114">
        <f t="shared" si="12"/>
        <v>1.44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273.22000000000003</v>
      </c>
      <c r="E3">
        <f>BAWANA!AM3</f>
        <v>0</v>
      </c>
      <c r="F3">
        <f>(B3+C3)*0.8</f>
        <v>256</v>
      </c>
      <c r="G3">
        <f>(D3+E3)</f>
        <v>273.22000000000003</v>
      </c>
      <c r="H3" s="112"/>
      <c r="I3">
        <f>BRPL_EOD!AI3+BRPL_EOD!AJ3</f>
        <v>134.61000000000001</v>
      </c>
      <c r="J3">
        <f>BYPL_EOD!AI3+BYPL_EOD!AJ3</f>
        <v>45</v>
      </c>
      <c r="K3">
        <f>MES_EOD!AI3+MES_EOD!AJ3</f>
        <v>5</v>
      </c>
      <c r="L3">
        <f>NDMC_EOD!AI3+NDMC_EOD!AJ3</f>
        <v>19</v>
      </c>
      <c r="M3">
        <f>TPDDL_EOD!AI3+TPDDL_EOD!AJ3</f>
        <v>69.61</v>
      </c>
      <c r="N3">
        <f t="shared" ref="N3:N66" si="0">SUM(I3:M3)</f>
        <v>273.22000000000003</v>
      </c>
      <c r="O3" s="112">
        <f t="shared" ref="O3:O66" si="1">G3-N3</f>
        <v>0</v>
      </c>
      <c r="P3">
        <v>134.61000000000001</v>
      </c>
      <c r="Q3">
        <v>45</v>
      </c>
      <c r="R3">
        <v>5</v>
      </c>
      <c r="S3">
        <v>19</v>
      </c>
      <c r="T3">
        <v>69.61</v>
      </c>
      <c r="U3" s="114">
        <f t="shared" ref="U3:U66" si="2">SUM(P3:T3)</f>
        <v>273.22000000000003</v>
      </c>
      <c r="V3" s="112">
        <f t="shared" ref="V3:V66" si="3">G3-U3</f>
        <v>0</v>
      </c>
      <c r="Y3">
        <f>BAWANA!AW3+BAWANA!AX3</f>
        <v>23.39</v>
      </c>
      <c r="Z3">
        <f>BAWANA!BD3+BAWANA!BE3</f>
        <v>23.39</v>
      </c>
      <c r="AA3">
        <f>BAWANA!X3+BAWANA!Y3</f>
        <v>23.39</v>
      </c>
      <c r="AB3">
        <f>BAWANA!AE3+BAWANA!AF3</f>
        <v>23.39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273.22000000000003</v>
      </c>
      <c r="E4">
        <f>BAWANA!AM4</f>
        <v>0</v>
      </c>
      <c r="F4">
        <f t="shared" ref="F4:F67" si="4">(B4+C4)*0.8</f>
        <v>256</v>
      </c>
      <c r="G4">
        <f t="shared" ref="G4:G67" si="5">(D4+E4)</f>
        <v>273.22000000000003</v>
      </c>
      <c r="H4" s="112"/>
      <c r="I4">
        <f>BRPL_EOD!AI4+BRPL_EOD!AJ4</f>
        <v>134.61000000000001</v>
      </c>
      <c r="J4">
        <f>BYPL_EOD!AI4+BYPL_EOD!AJ4</f>
        <v>45</v>
      </c>
      <c r="K4">
        <f>MES_EOD!AI4+MES_EOD!AJ4</f>
        <v>5</v>
      </c>
      <c r="L4">
        <f>NDMC_EOD!AI4+NDMC_EOD!AJ4</f>
        <v>19</v>
      </c>
      <c r="M4">
        <f>TPDDL_EOD!AI4+TPDDL_EOD!AJ4</f>
        <v>69.61</v>
      </c>
      <c r="N4">
        <f t="shared" si="0"/>
        <v>273.22000000000003</v>
      </c>
      <c r="O4" s="112">
        <f t="shared" si="1"/>
        <v>0</v>
      </c>
      <c r="P4">
        <v>134.61000000000001</v>
      </c>
      <c r="Q4">
        <v>45</v>
      </c>
      <c r="R4">
        <v>5</v>
      </c>
      <c r="S4">
        <v>19</v>
      </c>
      <c r="T4">
        <v>69.61</v>
      </c>
      <c r="U4" s="114">
        <f t="shared" si="2"/>
        <v>273.22000000000003</v>
      </c>
      <c r="V4" s="112">
        <f t="shared" si="3"/>
        <v>0</v>
      </c>
      <c r="Y4">
        <f>BAWANA!AW4+BAWANA!AX4</f>
        <v>23.39</v>
      </c>
      <c r="Z4">
        <f>BAWANA!BD4+BAWANA!BE4</f>
        <v>23.39</v>
      </c>
      <c r="AA4">
        <f>BAWANA!X4+BAWANA!Y4</f>
        <v>23.39</v>
      </c>
      <c r="AB4">
        <f>BAWANA!AE4+BAWANA!AF4</f>
        <v>23.39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273.22000000000003</v>
      </c>
      <c r="E5">
        <f>BAWANA!AM5</f>
        <v>0</v>
      </c>
      <c r="F5">
        <f t="shared" si="4"/>
        <v>256</v>
      </c>
      <c r="G5">
        <f t="shared" si="5"/>
        <v>273.22000000000003</v>
      </c>
      <c r="H5" s="112"/>
      <c r="I5">
        <f>BRPL_EOD!AI5+BRPL_EOD!AJ5</f>
        <v>134.61000000000001</v>
      </c>
      <c r="J5">
        <f>BYPL_EOD!AI5+BYPL_EOD!AJ5</f>
        <v>45</v>
      </c>
      <c r="K5">
        <f>MES_EOD!AI5+MES_EOD!AJ5</f>
        <v>5</v>
      </c>
      <c r="L5">
        <f>NDMC_EOD!AI5+NDMC_EOD!AJ5</f>
        <v>19</v>
      </c>
      <c r="M5">
        <f>TPDDL_EOD!AI5+TPDDL_EOD!AJ5</f>
        <v>69.61</v>
      </c>
      <c r="N5">
        <f t="shared" si="0"/>
        <v>273.22000000000003</v>
      </c>
      <c r="O5" s="112">
        <f t="shared" si="1"/>
        <v>0</v>
      </c>
      <c r="P5">
        <v>134.61000000000001</v>
      </c>
      <c r="Q5">
        <v>45</v>
      </c>
      <c r="R5">
        <v>5</v>
      </c>
      <c r="S5">
        <v>19</v>
      </c>
      <c r="T5">
        <v>69.61</v>
      </c>
      <c r="U5" s="114">
        <f t="shared" si="2"/>
        <v>273.22000000000003</v>
      </c>
      <c r="V5" s="112">
        <f t="shared" si="3"/>
        <v>0</v>
      </c>
      <c r="Y5">
        <f>BAWANA!AW5+BAWANA!AX5</f>
        <v>23.39</v>
      </c>
      <c r="Z5">
        <f>BAWANA!BD5+BAWANA!BE5</f>
        <v>23.39</v>
      </c>
      <c r="AA5">
        <f>BAWANA!X5+BAWANA!Y5</f>
        <v>23.39</v>
      </c>
      <c r="AB5">
        <f>BAWANA!AE5+BAWANA!AF5</f>
        <v>23.39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273.22000000000003</v>
      </c>
      <c r="E6">
        <f>BAWANA!AM6</f>
        <v>0</v>
      </c>
      <c r="F6">
        <f t="shared" si="4"/>
        <v>256</v>
      </c>
      <c r="G6">
        <f t="shared" si="5"/>
        <v>273.22000000000003</v>
      </c>
      <c r="H6" s="112"/>
      <c r="I6">
        <f>BRPL_EOD!AI6+BRPL_EOD!AJ6</f>
        <v>134.61000000000001</v>
      </c>
      <c r="J6">
        <f>BYPL_EOD!AI6+BYPL_EOD!AJ6</f>
        <v>45</v>
      </c>
      <c r="K6">
        <f>MES_EOD!AI6+MES_EOD!AJ6</f>
        <v>5</v>
      </c>
      <c r="L6">
        <f>NDMC_EOD!AI6+NDMC_EOD!AJ6</f>
        <v>19</v>
      </c>
      <c r="M6">
        <f>TPDDL_EOD!AI6+TPDDL_EOD!AJ6</f>
        <v>69.61</v>
      </c>
      <c r="N6">
        <f t="shared" si="0"/>
        <v>273.22000000000003</v>
      </c>
      <c r="O6" s="112">
        <f t="shared" si="1"/>
        <v>0</v>
      </c>
      <c r="P6">
        <v>134.61000000000001</v>
      </c>
      <c r="Q6">
        <v>45</v>
      </c>
      <c r="R6">
        <v>5</v>
      </c>
      <c r="S6">
        <v>19</v>
      </c>
      <c r="T6">
        <v>69.61</v>
      </c>
      <c r="U6" s="114">
        <f t="shared" si="2"/>
        <v>273.22000000000003</v>
      </c>
      <c r="V6" s="112">
        <f t="shared" si="3"/>
        <v>0</v>
      </c>
      <c r="Y6">
        <f>BAWANA!AW6+BAWANA!AX6</f>
        <v>23.39</v>
      </c>
      <c r="Z6">
        <f>BAWANA!BD6+BAWANA!BE6</f>
        <v>23.39</v>
      </c>
      <c r="AA6">
        <f>BAWANA!X6+BAWANA!Y6</f>
        <v>23.39</v>
      </c>
      <c r="AB6">
        <f>BAWANA!AE6+BAWANA!AF6</f>
        <v>23.39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273.22000000000003</v>
      </c>
      <c r="E7">
        <f>BAWANA!AM7</f>
        <v>0</v>
      </c>
      <c r="F7">
        <f t="shared" si="4"/>
        <v>256</v>
      </c>
      <c r="G7">
        <f t="shared" si="5"/>
        <v>273.22000000000003</v>
      </c>
      <c r="H7" s="112"/>
      <c r="I7">
        <f>BRPL_EOD!AI7+BRPL_EOD!AJ7</f>
        <v>134.61000000000001</v>
      </c>
      <c r="J7">
        <f>BYPL_EOD!AI7+BYPL_EOD!AJ7</f>
        <v>45</v>
      </c>
      <c r="K7">
        <f>MES_EOD!AI7+MES_EOD!AJ7</f>
        <v>5</v>
      </c>
      <c r="L7">
        <f>NDMC_EOD!AI7+NDMC_EOD!AJ7</f>
        <v>19</v>
      </c>
      <c r="M7">
        <f>TPDDL_EOD!AI7+TPDDL_EOD!AJ7</f>
        <v>69.61</v>
      </c>
      <c r="N7">
        <f t="shared" si="0"/>
        <v>273.22000000000003</v>
      </c>
      <c r="O7" s="112">
        <f t="shared" si="1"/>
        <v>0</v>
      </c>
      <c r="P7">
        <v>134.61000000000001</v>
      </c>
      <c r="Q7">
        <v>45</v>
      </c>
      <c r="R7">
        <v>5</v>
      </c>
      <c r="S7">
        <v>19</v>
      </c>
      <c r="T7">
        <v>69.61</v>
      </c>
      <c r="U7" s="114">
        <f t="shared" si="2"/>
        <v>273.22000000000003</v>
      </c>
      <c r="V7" s="112">
        <f t="shared" si="3"/>
        <v>0</v>
      </c>
      <c r="Y7">
        <f>BAWANA!AW7+BAWANA!AX7</f>
        <v>23.39</v>
      </c>
      <c r="Z7">
        <f>BAWANA!BD7+BAWANA!BE7</f>
        <v>23.39</v>
      </c>
      <c r="AA7">
        <f>BAWANA!X7+BAWANA!Y7</f>
        <v>23.39</v>
      </c>
      <c r="AB7">
        <f>BAWANA!AE7+BAWANA!AF7</f>
        <v>23.39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273.22000000000003</v>
      </c>
      <c r="E8">
        <f>BAWANA!AM8</f>
        <v>0</v>
      </c>
      <c r="F8">
        <f t="shared" si="4"/>
        <v>256</v>
      </c>
      <c r="G8">
        <f t="shared" si="5"/>
        <v>273.22000000000003</v>
      </c>
      <c r="H8" s="112"/>
      <c r="I8">
        <f>BRPL_EOD!AI8+BRPL_EOD!AJ8</f>
        <v>134.61000000000001</v>
      </c>
      <c r="J8">
        <f>BYPL_EOD!AI8+BYPL_EOD!AJ8</f>
        <v>45</v>
      </c>
      <c r="K8">
        <f>MES_EOD!AI8+MES_EOD!AJ8</f>
        <v>5</v>
      </c>
      <c r="L8">
        <f>NDMC_EOD!AI8+NDMC_EOD!AJ8</f>
        <v>19</v>
      </c>
      <c r="M8">
        <f>TPDDL_EOD!AI8+TPDDL_EOD!AJ8</f>
        <v>69.61</v>
      </c>
      <c r="N8">
        <f t="shared" si="0"/>
        <v>273.22000000000003</v>
      </c>
      <c r="O8" s="112">
        <f t="shared" si="1"/>
        <v>0</v>
      </c>
      <c r="P8">
        <v>134.61000000000001</v>
      </c>
      <c r="Q8">
        <v>45</v>
      </c>
      <c r="R8">
        <v>5</v>
      </c>
      <c r="S8">
        <v>19</v>
      </c>
      <c r="T8">
        <v>69.61</v>
      </c>
      <c r="U8" s="114">
        <f t="shared" si="2"/>
        <v>273.22000000000003</v>
      </c>
      <c r="V8" s="112">
        <f t="shared" si="3"/>
        <v>0</v>
      </c>
      <c r="Y8">
        <f>BAWANA!AW8+BAWANA!AX8</f>
        <v>23.39</v>
      </c>
      <c r="Z8">
        <f>BAWANA!BD8+BAWANA!BE8</f>
        <v>23.39</v>
      </c>
      <c r="AA8">
        <f>BAWANA!X8+BAWANA!Y8</f>
        <v>23.39</v>
      </c>
      <c r="AB8">
        <f>BAWANA!AE8+BAWANA!AF8</f>
        <v>23.39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273.22000000000003</v>
      </c>
      <c r="E9">
        <f>BAWANA!AM9</f>
        <v>0</v>
      </c>
      <c r="F9">
        <f t="shared" si="4"/>
        <v>256</v>
      </c>
      <c r="G9">
        <f t="shared" si="5"/>
        <v>273.22000000000003</v>
      </c>
      <c r="H9" s="112"/>
      <c r="I9">
        <f>BRPL_EOD!AI9+BRPL_EOD!AJ9</f>
        <v>134.61000000000001</v>
      </c>
      <c r="J9">
        <f>BYPL_EOD!AI9+BYPL_EOD!AJ9</f>
        <v>45</v>
      </c>
      <c r="K9">
        <f>MES_EOD!AI9+MES_EOD!AJ9</f>
        <v>5</v>
      </c>
      <c r="L9">
        <f>NDMC_EOD!AI9+NDMC_EOD!AJ9</f>
        <v>19</v>
      </c>
      <c r="M9">
        <f>TPDDL_EOD!AI9+TPDDL_EOD!AJ9</f>
        <v>69.61</v>
      </c>
      <c r="N9">
        <f t="shared" si="0"/>
        <v>273.22000000000003</v>
      </c>
      <c r="O9" s="112">
        <f t="shared" si="1"/>
        <v>0</v>
      </c>
      <c r="P9">
        <v>134.61000000000001</v>
      </c>
      <c r="Q9">
        <v>45</v>
      </c>
      <c r="R9">
        <v>5</v>
      </c>
      <c r="S9">
        <v>19</v>
      </c>
      <c r="T9">
        <v>69.61</v>
      </c>
      <c r="U9" s="114">
        <f t="shared" si="2"/>
        <v>273.22000000000003</v>
      </c>
      <c r="V9" s="112">
        <f t="shared" si="3"/>
        <v>0</v>
      </c>
      <c r="Y9">
        <f>BAWANA!AW9+BAWANA!AX9</f>
        <v>23.39</v>
      </c>
      <c r="Z9">
        <f>BAWANA!BD9+BAWANA!BE9</f>
        <v>23.39</v>
      </c>
      <c r="AA9">
        <f>BAWANA!X9+BAWANA!Y9</f>
        <v>23.39</v>
      </c>
      <c r="AB9">
        <f>BAWANA!AE9+BAWANA!AF9</f>
        <v>23.39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273.22000000000003</v>
      </c>
      <c r="E10">
        <f>BAWANA!AM10</f>
        <v>0</v>
      </c>
      <c r="F10">
        <f t="shared" si="4"/>
        <v>256</v>
      </c>
      <c r="G10">
        <f t="shared" si="5"/>
        <v>273.22000000000003</v>
      </c>
      <c r="H10" s="112"/>
      <c r="I10">
        <f>BRPL_EOD!AI10+BRPL_EOD!AJ10</f>
        <v>134.61000000000001</v>
      </c>
      <c r="J10">
        <f>BYPL_EOD!AI10+BYPL_EOD!AJ10</f>
        <v>45</v>
      </c>
      <c r="K10">
        <f>MES_EOD!AI10+MES_EOD!AJ10</f>
        <v>5</v>
      </c>
      <c r="L10">
        <f>NDMC_EOD!AI10+NDMC_EOD!AJ10</f>
        <v>19</v>
      </c>
      <c r="M10">
        <f>TPDDL_EOD!AI10+TPDDL_EOD!AJ10</f>
        <v>69.61</v>
      </c>
      <c r="N10">
        <f t="shared" si="0"/>
        <v>273.22000000000003</v>
      </c>
      <c r="O10" s="112">
        <f t="shared" si="1"/>
        <v>0</v>
      </c>
      <c r="P10">
        <v>134.61000000000001</v>
      </c>
      <c r="Q10">
        <v>45</v>
      </c>
      <c r="R10">
        <v>5</v>
      </c>
      <c r="S10">
        <v>19</v>
      </c>
      <c r="T10">
        <v>69.61</v>
      </c>
      <c r="U10" s="114">
        <f t="shared" si="2"/>
        <v>273.22000000000003</v>
      </c>
      <c r="V10" s="112">
        <f t="shared" si="3"/>
        <v>0</v>
      </c>
      <c r="Y10">
        <f>BAWANA!AW10+BAWANA!AX10</f>
        <v>23.39</v>
      </c>
      <c r="Z10">
        <f>BAWANA!BD10+BAWANA!BE10</f>
        <v>23.39</v>
      </c>
      <c r="AA10">
        <f>BAWANA!X10+BAWANA!Y10</f>
        <v>23.39</v>
      </c>
      <c r="AB10">
        <f>BAWANA!AE10+BAWANA!AF10</f>
        <v>23.39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273.22000000000003</v>
      </c>
      <c r="E11">
        <f>BAWANA!AM11</f>
        <v>0</v>
      </c>
      <c r="F11">
        <f t="shared" si="4"/>
        <v>256</v>
      </c>
      <c r="G11">
        <f t="shared" si="5"/>
        <v>273.22000000000003</v>
      </c>
      <c r="H11" s="112"/>
      <c r="I11">
        <f>BRPL_EOD!AI11+BRPL_EOD!AJ11</f>
        <v>134.61000000000001</v>
      </c>
      <c r="J11">
        <f>BYPL_EOD!AI11+BYPL_EOD!AJ11</f>
        <v>45</v>
      </c>
      <c r="K11">
        <f>MES_EOD!AI11+MES_EOD!AJ11</f>
        <v>5</v>
      </c>
      <c r="L11">
        <f>NDMC_EOD!AI11+NDMC_EOD!AJ11</f>
        <v>19</v>
      </c>
      <c r="M11">
        <f>TPDDL_EOD!AI11+TPDDL_EOD!AJ11</f>
        <v>69.61</v>
      </c>
      <c r="N11">
        <f t="shared" si="0"/>
        <v>273.22000000000003</v>
      </c>
      <c r="O11" s="112">
        <f t="shared" si="1"/>
        <v>0</v>
      </c>
      <c r="P11">
        <v>134.61000000000001</v>
      </c>
      <c r="Q11">
        <v>45</v>
      </c>
      <c r="R11">
        <v>5</v>
      </c>
      <c r="S11">
        <v>19</v>
      </c>
      <c r="T11">
        <v>69.61</v>
      </c>
      <c r="U11" s="114">
        <f t="shared" si="2"/>
        <v>273.22000000000003</v>
      </c>
      <c r="V11" s="112">
        <f t="shared" si="3"/>
        <v>0</v>
      </c>
      <c r="Y11">
        <f>BAWANA!AW11+BAWANA!AX11</f>
        <v>23.39</v>
      </c>
      <c r="Z11">
        <f>BAWANA!BD11+BAWANA!BE11</f>
        <v>23.39</v>
      </c>
      <c r="AA11">
        <f>BAWANA!X11+BAWANA!Y11</f>
        <v>23.39</v>
      </c>
      <c r="AB11">
        <f>BAWANA!AE11+BAWANA!AF11</f>
        <v>23.39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273.22000000000003</v>
      </c>
      <c r="E12">
        <f>BAWANA!AM12</f>
        <v>0</v>
      </c>
      <c r="F12">
        <f t="shared" si="4"/>
        <v>256</v>
      </c>
      <c r="G12">
        <f t="shared" si="5"/>
        <v>273.22000000000003</v>
      </c>
      <c r="H12" s="112"/>
      <c r="I12">
        <f>BRPL_EOD!AI12+BRPL_EOD!AJ12</f>
        <v>134.61000000000001</v>
      </c>
      <c r="J12">
        <f>BYPL_EOD!AI12+BYPL_EOD!AJ12</f>
        <v>45</v>
      </c>
      <c r="K12">
        <f>MES_EOD!AI12+MES_EOD!AJ12</f>
        <v>5</v>
      </c>
      <c r="L12">
        <f>NDMC_EOD!AI12+NDMC_EOD!AJ12</f>
        <v>19</v>
      </c>
      <c r="M12">
        <f>TPDDL_EOD!AI12+TPDDL_EOD!AJ12</f>
        <v>69.61</v>
      </c>
      <c r="N12">
        <f t="shared" si="0"/>
        <v>273.22000000000003</v>
      </c>
      <c r="O12" s="112">
        <f t="shared" si="1"/>
        <v>0</v>
      </c>
      <c r="P12">
        <v>134.61000000000001</v>
      </c>
      <c r="Q12">
        <v>45</v>
      </c>
      <c r="R12">
        <v>5</v>
      </c>
      <c r="S12">
        <v>19</v>
      </c>
      <c r="T12">
        <v>69.61</v>
      </c>
      <c r="U12" s="114">
        <f t="shared" si="2"/>
        <v>273.22000000000003</v>
      </c>
      <c r="V12" s="112">
        <f t="shared" si="3"/>
        <v>0</v>
      </c>
      <c r="Y12">
        <f>BAWANA!AW12+BAWANA!AX12</f>
        <v>23.39</v>
      </c>
      <c r="Z12">
        <f>BAWANA!BD12+BAWANA!BE12</f>
        <v>23.39</v>
      </c>
      <c r="AA12">
        <f>BAWANA!X12+BAWANA!Y12</f>
        <v>23.39</v>
      </c>
      <c r="AB12">
        <f>BAWANA!AE12+BAWANA!AF12</f>
        <v>23.39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273.22000000000003</v>
      </c>
      <c r="E13">
        <f>BAWANA!AM13</f>
        <v>0</v>
      </c>
      <c r="F13">
        <f t="shared" si="4"/>
        <v>256</v>
      </c>
      <c r="G13">
        <f t="shared" si="5"/>
        <v>273.22000000000003</v>
      </c>
      <c r="H13" s="112"/>
      <c r="I13">
        <f>BRPL_EOD!AI13+BRPL_EOD!AJ13</f>
        <v>134.61000000000001</v>
      </c>
      <c r="J13">
        <f>BYPL_EOD!AI13+BYPL_EOD!AJ13</f>
        <v>45</v>
      </c>
      <c r="K13">
        <f>MES_EOD!AI13+MES_EOD!AJ13</f>
        <v>5</v>
      </c>
      <c r="L13">
        <f>NDMC_EOD!AI13+NDMC_EOD!AJ13</f>
        <v>19</v>
      </c>
      <c r="M13">
        <f>TPDDL_EOD!AI13+TPDDL_EOD!AJ13</f>
        <v>69.61</v>
      </c>
      <c r="N13">
        <f t="shared" si="0"/>
        <v>273.22000000000003</v>
      </c>
      <c r="O13" s="112">
        <f t="shared" si="1"/>
        <v>0</v>
      </c>
      <c r="P13">
        <v>134.61000000000001</v>
      </c>
      <c r="Q13">
        <v>45</v>
      </c>
      <c r="R13">
        <v>5</v>
      </c>
      <c r="S13">
        <v>19</v>
      </c>
      <c r="T13">
        <v>69.61</v>
      </c>
      <c r="U13" s="114">
        <f t="shared" si="2"/>
        <v>273.22000000000003</v>
      </c>
      <c r="V13" s="112">
        <f t="shared" si="3"/>
        <v>0</v>
      </c>
      <c r="Y13">
        <f>BAWANA!AW13+BAWANA!AX13</f>
        <v>23.39</v>
      </c>
      <c r="Z13">
        <f>BAWANA!BD13+BAWANA!BE13</f>
        <v>23.39</v>
      </c>
      <c r="AA13">
        <f>BAWANA!X13+BAWANA!Y13</f>
        <v>23.39</v>
      </c>
      <c r="AB13">
        <f>BAWANA!AE13+BAWANA!AF13</f>
        <v>23.39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273.22000000000003</v>
      </c>
      <c r="E14">
        <f>BAWANA!AM14</f>
        <v>0</v>
      </c>
      <c r="F14">
        <f t="shared" si="4"/>
        <v>256</v>
      </c>
      <c r="G14">
        <f t="shared" si="5"/>
        <v>273.22000000000003</v>
      </c>
      <c r="H14" s="112"/>
      <c r="I14">
        <f>BRPL_EOD!AI14+BRPL_EOD!AJ14</f>
        <v>134.61000000000001</v>
      </c>
      <c r="J14">
        <f>BYPL_EOD!AI14+BYPL_EOD!AJ14</f>
        <v>45</v>
      </c>
      <c r="K14">
        <f>MES_EOD!AI14+MES_EOD!AJ14</f>
        <v>5</v>
      </c>
      <c r="L14">
        <f>NDMC_EOD!AI14+NDMC_EOD!AJ14</f>
        <v>19</v>
      </c>
      <c r="M14">
        <f>TPDDL_EOD!AI14+TPDDL_EOD!AJ14</f>
        <v>69.61</v>
      </c>
      <c r="N14">
        <f t="shared" si="0"/>
        <v>273.22000000000003</v>
      </c>
      <c r="O14" s="112">
        <f t="shared" si="1"/>
        <v>0</v>
      </c>
      <c r="P14">
        <v>134.61000000000001</v>
      </c>
      <c r="Q14">
        <v>45</v>
      </c>
      <c r="R14">
        <v>5</v>
      </c>
      <c r="S14">
        <v>19</v>
      </c>
      <c r="T14">
        <v>69.61</v>
      </c>
      <c r="U14" s="114">
        <f t="shared" si="2"/>
        <v>273.22000000000003</v>
      </c>
      <c r="V14" s="112">
        <f t="shared" si="3"/>
        <v>0</v>
      </c>
      <c r="Y14">
        <f>BAWANA!AW14+BAWANA!AX14</f>
        <v>23.39</v>
      </c>
      <c r="Z14">
        <f>BAWANA!BD14+BAWANA!BE14</f>
        <v>23.39</v>
      </c>
      <c r="AA14">
        <f>BAWANA!X14+BAWANA!Y14</f>
        <v>23.39</v>
      </c>
      <c r="AB14">
        <f>BAWANA!AE14+BAWANA!AF14</f>
        <v>23.39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273.22000000000003</v>
      </c>
      <c r="E15">
        <f>BAWANA!AM15</f>
        <v>0</v>
      </c>
      <c r="F15">
        <f t="shared" si="4"/>
        <v>256</v>
      </c>
      <c r="G15">
        <f t="shared" si="5"/>
        <v>273.22000000000003</v>
      </c>
      <c r="H15" s="112"/>
      <c r="I15">
        <f>BRPL_EOD!AI15+BRPL_EOD!AJ15</f>
        <v>134.61000000000001</v>
      </c>
      <c r="J15">
        <f>BYPL_EOD!AI15+BYPL_EOD!AJ15</f>
        <v>45</v>
      </c>
      <c r="K15">
        <f>MES_EOD!AI15+MES_EOD!AJ15</f>
        <v>5</v>
      </c>
      <c r="L15">
        <f>NDMC_EOD!AI15+NDMC_EOD!AJ15</f>
        <v>19</v>
      </c>
      <c r="M15">
        <f>TPDDL_EOD!AI15+TPDDL_EOD!AJ15</f>
        <v>69.61</v>
      </c>
      <c r="N15">
        <f t="shared" si="0"/>
        <v>273.22000000000003</v>
      </c>
      <c r="O15" s="112">
        <f t="shared" si="1"/>
        <v>0</v>
      </c>
      <c r="P15">
        <v>134.61000000000001</v>
      </c>
      <c r="Q15">
        <v>45</v>
      </c>
      <c r="R15">
        <v>5</v>
      </c>
      <c r="S15">
        <v>19</v>
      </c>
      <c r="T15">
        <v>69.61</v>
      </c>
      <c r="U15" s="114">
        <f t="shared" si="2"/>
        <v>273.22000000000003</v>
      </c>
      <c r="V15" s="112">
        <f t="shared" si="3"/>
        <v>0</v>
      </c>
      <c r="Y15">
        <f>BAWANA!AW15+BAWANA!AX15</f>
        <v>23.39</v>
      </c>
      <c r="Z15">
        <f>BAWANA!BD15+BAWANA!BE15</f>
        <v>23.39</v>
      </c>
      <c r="AA15">
        <f>BAWANA!X15+BAWANA!Y15</f>
        <v>23.39</v>
      </c>
      <c r="AB15">
        <f>BAWANA!AE15+BAWANA!AF15</f>
        <v>23.39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273.22000000000003</v>
      </c>
      <c r="E16">
        <f>BAWANA!AM16</f>
        <v>0</v>
      </c>
      <c r="F16">
        <f t="shared" si="4"/>
        <v>256</v>
      </c>
      <c r="G16">
        <f t="shared" si="5"/>
        <v>273.22000000000003</v>
      </c>
      <c r="H16" s="112"/>
      <c r="I16">
        <f>BRPL_EOD!AI16+BRPL_EOD!AJ16</f>
        <v>134.61000000000001</v>
      </c>
      <c r="J16">
        <f>BYPL_EOD!AI16+BYPL_EOD!AJ16</f>
        <v>45</v>
      </c>
      <c r="K16">
        <f>MES_EOD!AI16+MES_EOD!AJ16</f>
        <v>5</v>
      </c>
      <c r="L16">
        <f>NDMC_EOD!AI16+NDMC_EOD!AJ16</f>
        <v>19</v>
      </c>
      <c r="M16">
        <f>TPDDL_EOD!AI16+TPDDL_EOD!AJ16</f>
        <v>69.61</v>
      </c>
      <c r="N16">
        <f t="shared" si="0"/>
        <v>273.22000000000003</v>
      </c>
      <c r="O16" s="112">
        <f t="shared" si="1"/>
        <v>0</v>
      </c>
      <c r="P16">
        <v>134.61000000000001</v>
      </c>
      <c r="Q16">
        <v>45</v>
      </c>
      <c r="R16">
        <v>5</v>
      </c>
      <c r="S16">
        <v>19</v>
      </c>
      <c r="T16">
        <v>69.61</v>
      </c>
      <c r="U16" s="114">
        <f t="shared" si="2"/>
        <v>273.22000000000003</v>
      </c>
      <c r="V16" s="112">
        <f t="shared" si="3"/>
        <v>0</v>
      </c>
      <c r="Y16">
        <f>BAWANA!AW16+BAWANA!AX16</f>
        <v>23.39</v>
      </c>
      <c r="Z16">
        <f>BAWANA!BD16+BAWANA!BE16</f>
        <v>23.39</v>
      </c>
      <c r="AA16">
        <f>BAWANA!X16+BAWANA!Y16</f>
        <v>23.39</v>
      </c>
      <c r="AB16">
        <f>BAWANA!AE16+BAWANA!AF16</f>
        <v>23.39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273.22000000000003</v>
      </c>
      <c r="E17">
        <f>BAWANA!AM17</f>
        <v>0</v>
      </c>
      <c r="F17">
        <f t="shared" si="4"/>
        <v>256</v>
      </c>
      <c r="G17">
        <f t="shared" si="5"/>
        <v>273.22000000000003</v>
      </c>
      <c r="H17" s="112"/>
      <c r="I17">
        <f>BRPL_EOD!AI17+BRPL_EOD!AJ17</f>
        <v>134.61000000000001</v>
      </c>
      <c r="J17">
        <f>BYPL_EOD!AI17+BYPL_EOD!AJ17</f>
        <v>45</v>
      </c>
      <c r="K17">
        <f>MES_EOD!AI17+MES_EOD!AJ17</f>
        <v>5</v>
      </c>
      <c r="L17">
        <f>NDMC_EOD!AI17+NDMC_EOD!AJ17</f>
        <v>19</v>
      </c>
      <c r="M17">
        <f>TPDDL_EOD!AI17+TPDDL_EOD!AJ17</f>
        <v>69.61</v>
      </c>
      <c r="N17">
        <f t="shared" si="0"/>
        <v>273.22000000000003</v>
      </c>
      <c r="O17" s="112">
        <f t="shared" si="1"/>
        <v>0</v>
      </c>
      <c r="P17">
        <v>134.61000000000001</v>
      </c>
      <c r="Q17">
        <v>45</v>
      </c>
      <c r="R17">
        <v>5</v>
      </c>
      <c r="S17">
        <v>19</v>
      </c>
      <c r="T17">
        <v>69.61</v>
      </c>
      <c r="U17" s="114">
        <f t="shared" si="2"/>
        <v>273.22000000000003</v>
      </c>
      <c r="V17" s="112">
        <f t="shared" si="3"/>
        <v>0</v>
      </c>
      <c r="Y17">
        <f>BAWANA!AW17+BAWANA!AX17</f>
        <v>23.39</v>
      </c>
      <c r="Z17">
        <f>BAWANA!BD17+BAWANA!BE17</f>
        <v>23.39</v>
      </c>
      <c r="AA17">
        <f>BAWANA!X17+BAWANA!Y17</f>
        <v>23.39</v>
      </c>
      <c r="AB17">
        <f>BAWANA!AE17+BAWANA!AF17</f>
        <v>23.39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273.22000000000003</v>
      </c>
      <c r="E18">
        <f>BAWANA!AM18</f>
        <v>0</v>
      </c>
      <c r="F18">
        <f t="shared" si="4"/>
        <v>256</v>
      </c>
      <c r="G18">
        <f t="shared" si="5"/>
        <v>273.22000000000003</v>
      </c>
      <c r="H18" s="112"/>
      <c r="I18">
        <f>BRPL_EOD!AI18+BRPL_EOD!AJ18</f>
        <v>134.61000000000001</v>
      </c>
      <c r="J18">
        <f>BYPL_EOD!AI18+BYPL_EOD!AJ18</f>
        <v>45</v>
      </c>
      <c r="K18">
        <f>MES_EOD!AI18+MES_EOD!AJ18</f>
        <v>5</v>
      </c>
      <c r="L18">
        <f>NDMC_EOD!AI18+NDMC_EOD!AJ18</f>
        <v>19</v>
      </c>
      <c r="M18">
        <f>TPDDL_EOD!AI18+TPDDL_EOD!AJ18</f>
        <v>69.61</v>
      </c>
      <c r="N18">
        <f t="shared" si="0"/>
        <v>273.22000000000003</v>
      </c>
      <c r="O18" s="112">
        <f t="shared" si="1"/>
        <v>0</v>
      </c>
      <c r="P18">
        <v>134.61000000000001</v>
      </c>
      <c r="Q18">
        <v>45</v>
      </c>
      <c r="R18">
        <v>5</v>
      </c>
      <c r="S18">
        <v>19</v>
      </c>
      <c r="T18">
        <v>69.61</v>
      </c>
      <c r="U18" s="114">
        <f t="shared" si="2"/>
        <v>273.22000000000003</v>
      </c>
      <c r="V18" s="112">
        <f t="shared" si="3"/>
        <v>0</v>
      </c>
      <c r="Y18">
        <f>BAWANA!AW18+BAWANA!AX18</f>
        <v>23.39</v>
      </c>
      <c r="Z18">
        <f>BAWANA!BD18+BAWANA!BE18</f>
        <v>23.39</v>
      </c>
      <c r="AA18">
        <f>BAWANA!X18+BAWANA!Y18</f>
        <v>23.39</v>
      </c>
      <c r="AB18">
        <f>BAWANA!AE18+BAWANA!AF18</f>
        <v>23.39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273.22000000000003</v>
      </c>
      <c r="E19">
        <f>BAWANA!AM19</f>
        <v>0</v>
      </c>
      <c r="F19">
        <f t="shared" si="4"/>
        <v>256</v>
      </c>
      <c r="G19">
        <f t="shared" si="5"/>
        <v>273.22000000000003</v>
      </c>
      <c r="H19" s="112"/>
      <c r="I19">
        <f>BRPL_EOD!AI19+BRPL_EOD!AJ19</f>
        <v>134.61000000000001</v>
      </c>
      <c r="J19">
        <f>BYPL_EOD!AI19+BYPL_EOD!AJ19</f>
        <v>45</v>
      </c>
      <c r="K19">
        <f>MES_EOD!AI19+MES_EOD!AJ19</f>
        <v>5</v>
      </c>
      <c r="L19">
        <f>NDMC_EOD!AI19+NDMC_EOD!AJ19</f>
        <v>19</v>
      </c>
      <c r="M19">
        <f>TPDDL_EOD!AI19+TPDDL_EOD!AJ19</f>
        <v>69.61</v>
      </c>
      <c r="N19">
        <f t="shared" si="0"/>
        <v>273.22000000000003</v>
      </c>
      <c r="O19" s="112">
        <f t="shared" si="1"/>
        <v>0</v>
      </c>
      <c r="P19">
        <v>134.61000000000001</v>
      </c>
      <c r="Q19">
        <v>45</v>
      </c>
      <c r="R19">
        <v>5</v>
      </c>
      <c r="S19">
        <v>19</v>
      </c>
      <c r="T19">
        <v>69.61</v>
      </c>
      <c r="U19" s="114">
        <f t="shared" si="2"/>
        <v>273.22000000000003</v>
      </c>
      <c r="V19" s="112">
        <f t="shared" si="3"/>
        <v>0</v>
      </c>
      <c r="Y19">
        <f>BAWANA!AW19+BAWANA!AX19</f>
        <v>23.39</v>
      </c>
      <c r="Z19">
        <f>BAWANA!BD19+BAWANA!BE19</f>
        <v>23.39</v>
      </c>
      <c r="AA19">
        <f>BAWANA!X19+BAWANA!Y19</f>
        <v>23.39</v>
      </c>
      <c r="AB19">
        <f>BAWANA!AE19+BAWANA!AF19</f>
        <v>23.39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273.22000000000003</v>
      </c>
      <c r="E20">
        <f>BAWANA!AM20</f>
        <v>0</v>
      </c>
      <c r="F20">
        <f t="shared" si="4"/>
        <v>256</v>
      </c>
      <c r="G20">
        <f t="shared" si="5"/>
        <v>273.22000000000003</v>
      </c>
      <c r="H20" s="112"/>
      <c r="I20">
        <f>BRPL_EOD!AI20+BRPL_EOD!AJ20</f>
        <v>134.61000000000001</v>
      </c>
      <c r="J20">
        <f>BYPL_EOD!AI20+BYPL_EOD!AJ20</f>
        <v>45</v>
      </c>
      <c r="K20">
        <f>MES_EOD!AI20+MES_EOD!AJ20</f>
        <v>5</v>
      </c>
      <c r="L20">
        <f>NDMC_EOD!AI20+NDMC_EOD!AJ20</f>
        <v>19</v>
      </c>
      <c r="M20">
        <f>TPDDL_EOD!AI20+TPDDL_EOD!AJ20</f>
        <v>69.61</v>
      </c>
      <c r="N20">
        <f t="shared" si="0"/>
        <v>273.22000000000003</v>
      </c>
      <c r="O20" s="112">
        <f t="shared" si="1"/>
        <v>0</v>
      </c>
      <c r="P20">
        <v>134.61000000000001</v>
      </c>
      <c r="Q20">
        <v>45</v>
      </c>
      <c r="R20">
        <v>5</v>
      </c>
      <c r="S20">
        <v>19</v>
      </c>
      <c r="T20">
        <v>69.61</v>
      </c>
      <c r="U20" s="114">
        <f t="shared" si="2"/>
        <v>273.22000000000003</v>
      </c>
      <c r="V20" s="112">
        <f t="shared" si="3"/>
        <v>0</v>
      </c>
      <c r="Y20">
        <f>BAWANA!AW20+BAWANA!AX20</f>
        <v>23.39</v>
      </c>
      <c r="Z20">
        <f>BAWANA!BD20+BAWANA!BE20</f>
        <v>23.39</v>
      </c>
      <c r="AA20">
        <f>BAWANA!X20+BAWANA!Y20</f>
        <v>23.39</v>
      </c>
      <c r="AB20">
        <f>BAWANA!AE20+BAWANA!AF20</f>
        <v>23.39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273.22000000000003</v>
      </c>
      <c r="E21">
        <f>BAWANA!AM21</f>
        <v>0</v>
      </c>
      <c r="F21">
        <f t="shared" si="4"/>
        <v>256</v>
      </c>
      <c r="G21">
        <f t="shared" si="5"/>
        <v>273.22000000000003</v>
      </c>
      <c r="H21" s="112"/>
      <c r="I21">
        <f>BRPL_EOD!AI21+BRPL_EOD!AJ21</f>
        <v>134.61000000000001</v>
      </c>
      <c r="J21">
        <f>BYPL_EOD!AI21+BYPL_EOD!AJ21</f>
        <v>45</v>
      </c>
      <c r="K21">
        <f>MES_EOD!AI21+MES_EOD!AJ21</f>
        <v>5</v>
      </c>
      <c r="L21">
        <f>NDMC_EOD!AI21+NDMC_EOD!AJ21</f>
        <v>19</v>
      </c>
      <c r="M21">
        <f>TPDDL_EOD!AI21+TPDDL_EOD!AJ21</f>
        <v>69.61</v>
      </c>
      <c r="N21">
        <f t="shared" si="0"/>
        <v>273.22000000000003</v>
      </c>
      <c r="O21" s="112">
        <f t="shared" si="1"/>
        <v>0</v>
      </c>
      <c r="P21">
        <v>134.61000000000001</v>
      </c>
      <c r="Q21">
        <v>45</v>
      </c>
      <c r="R21">
        <v>5</v>
      </c>
      <c r="S21">
        <v>19</v>
      </c>
      <c r="T21">
        <v>69.61</v>
      </c>
      <c r="U21" s="114">
        <f t="shared" si="2"/>
        <v>273.22000000000003</v>
      </c>
      <c r="V21" s="112">
        <f t="shared" si="3"/>
        <v>0</v>
      </c>
      <c r="Y21">
        <f>BAWANA!AW21+BAWANA!AX21</f>
        <v>23.39</v>
      </c>
      <c r="Z21">
        <f>BAWANA!BD21+BAWANA!BE21</f>
        <v>23.39</v>
      </c>
      <c r="AA21">
        <f>BAWANA!X21+BAWANA!Y21</f>
        <v>23.39</v>
      </c>
      <c r="AB21">
        <f>BAWANA!AE21+BAWANA!AF21</f>
        <v>23.39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273.22000000000003</v>
      </c>
      <c r="E22">
        <f>BAWANA!AM22</f>
        <v>0</v>
      </c>
      <c r="F22">
        <f t="shared" si="4"/>
        <v>256</v>
      </c>
      <c r="G22">
        <f t="shared" si="5"/>
        <v>273.22000000000003</v>
      </c>
      <c r="H22" s="112"/>
      <c r="I22">
        <f>BRPL_EOD!AI22+BRPL_EOD!AJ22</f>
        <v>134.61000000000001</v>
      </c>
      <c r="J22">
        <f>BYPL_EOD!AI22+BYPL_EOD!AJ22</f>
        <v>45</v>
      </c>
      <c r="K22">
        <f>MES_EOD!AI22+MES_EOD!AJ22</f>
        <v>5</v>
      </c>
      <c r="L22">
        <f>NDMC_EOD!AI22+NDMC_EOD!AJ22</f>
        <v>19</v>
      </c>
      <c r="M22">
        <f>TPDDL_EOD!AI22+TPDDL_EOD!AJ22</f>
        <v>69.61</v>
      </c>
      <c r="N22">
        <f t="shared" si="0"/>
        <v>273.22000000000003</v>
      </c>
      <c r="O22" s="112">
        <f t="shared" si="1"/>
        <v>0</v>
      </c>
      <c r="P22">
        <v>134.61000000000001</v>
      </c>
      <c r="Q22">
        <v>45</v>
      </c>
      <c r="R22">
        <v>5</v>
      </c>
      <c r="S22">
        <v>19</v>
      </c>
      <c r="T22">
        <v>69.61</v>
      </c>
      <c r="U22" s="114">
        <f t="shared" si="2"/>
        <v>273.22000000000003</v>
      </c>
      <c r="V22" s="112">
        <f t="shared" si="3"/>
        <v>0</v>
      </c>
      <c r="Y22">
        <f>BAWANA!AW22+BAWANA!AX22</f>
        <v>23.39</v>
      </c>
      <c r="Z22">
        <f>BAWANA!BD22+BAWANA!BE22</f>
        <v>23.39</v>
      </c>
      <c r="AA22">
        <f>BAWANA!X22+BAWANA!Y22</f>
        <v>23.39</v>
      </c>
      <c r="AB22">
        <f>BAWANA!AE22+BAWANA!AF22</f>
        <v>23.39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273.22000000000003</v>
      </c>
      <c r="E23">
        <f>BAWANA!AM23</f>
        <v>0</v>
      </c>
      <c r="F23">
        <f t="shared" si="4"/>
        <v>256</v>
      </c>
      <c r="G23">
        <f t="shared" si="5"/>
        <v>273.22000000000003</v>
      </c>
      <c r="H23" s="112"/>
      <c r="I23">
        <f>BRPL_EOD!AI23+BRPL_EOD!AJ23</f>
        <v>134.61000000000001</v>
      </c>
      <c r="J23">
        <f>BYPL_EOD!AI23+BYPL_EOD!AJ23</f>
        <v>45</v>
      </c>
      <c r="K23">
        <f>MES_EOD!AI23+MES_EOD!AJ23</f>
        <v>5</v>
      </c>
      <c r="L23">
        <f>NDMC_EOD!AI23+NDMC_EOD!AJ23</f>
        <v>19</v>
      </c>
      <c r="M23">
        <f>TPDDL_EOD!AI23+TPDDL_EOD!AJ23</f>
        <v>69.61</v>
      </c>
      <c r="N23">
        <f t="shared" si="0"/>
        <v>273.22000000000003</v>
      </c>
      <c r="O23" s="112">
        <f t="shared" si="1"/>
        <v>0</v>
      </c>
      <c r="P23">
        <v>134.61000000000001</v>
      </c>
      <c r="Q23">
        <v>45</v>
      </c>
      <c r="R23">
        <v>5</v>
      </c>
      <c r="S23">
        <v>19</v>
      </c>
      <c r="T23">
        <v>69.61</v>
      </c>
      <c r="U23" s="114">
        <f t="shared" si="2"/>
        <v>273.22000000000003</v>
      </c>
      <c r="V23" s="112">
        <f t="shared" si="3"/>
        <v>0</v>
      </c>
      <c r="Y23">
        <f>BAWANA!AW23+BAWANA!AX23</f>
        <v>32</v>
      </c>
      <c r="Z23">
        <f>BAWANA!BD23+BAWANA!BE23</f>
        <v>14.78</v>
      </c>
      <c r="AA23">
        <f>BAWANA!X23+BAWANA!Y23</f>
        <v>32</v>
      </c>
      <c r="AB23">
        <f>BAWANA!AE23+BAWANA!AF23</f>
        <v>14.78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273.22000000000003</v>
      </c>
      <c r="E24">
        <f>BAWANA!AM24</f>
        <v>0</v>
      </c>
      <c r="F24">
        <f t="shared" si="4"/>
        <v>256</v>
      </c>
      <c r="G24">
        <f t="shared" si="5"/>
        <v>273.22000000000003</v>
      </c>
      <c r="H24" s="112"/>
      <c r="I24">
        <f>BRPL_EOD!AI24+BRPL_EOD!AJ24</f>
        <v>134.61000000000001</v>
      </c>
      <c r="J24">
        <f>BYPL_EOD!AI24+BYPL_EOD!AJ24</f>
        <v>45</v>
      </c>
      <c r="K24">
        <f>MES_EOD!AI24+MES_EOD!AJ24</f>
        <v>5</v>
      </c>
      <c r="L24">
        <f>NDMC_EOD!AI24+NDMC_EOD!AJ24</f>
        <v>19</v>
      </c>
      <c r="M24">
        <f>TPDDL_EOD!AI24+TPDDL_EOD!AJ24</f>
        <v>69.61</v>
      </c>
      <c r="N24">
        <f t="shared" si="0"/>
        <v>273.22000000000003</v>
      </c>
      <c r="O24" s="112">
        <f t="shared" si="1"/>
        <v>0</v>
      </c>
      <c r="P24">
        <v>134.61000000000001</v>
      </c>
      <c r="Q24">
        <v>45</v>
      </c>
      <c r="R24">
        <v>5</v>
      </c>
      <c r="S24">
        <v>19</v>
      </c>
      <c r="T24">
        <v>69.61</v>
      </c>
      <c r="U24" s="114">
        <f t="shared" si="2"/>
        <v>273.22000000000003</v>
      </c>
      <c r="V24" s="112">
        <f t="shared" si="3"/>
        <v>0</v>
      </c>
      <c r="Y24">
        <f>BAWANA!AW24+BAWANA!AX24</f>
        <v>32</v>
      </c>
      <c r="Z24">
        <f>BAWANA!BD24+BAWANA!BE24</f>
        <v>14.78</v>
      </c>
      <c r="AA24">
        <f>BAWANA!X24+BAWANA!Y24</f>
        <v>32</v>
      </c>
      <c r="AB24">
        <f>BAWANA!AE24+BAWANA!AF24</f>
        <v>14.78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273.22000000000003</v>
      </c>
      <c r="E25">
        <f>BAWANA!AM25</f>
        <v>0</v>
      </c>
      <c r="F25">
        <f t="shared" si="4"/>
        <v>256</v>
      </c>
      <c r="G25">
        <f t="shared" si="5"/>
        <v>273.22000000000003</v>
      </c>
      <c r="H25" s="112"/>
      <c r="I25">
        <f>BRPL_EOD!AI25+BRPL_EOD!AJ25</f>
        <v>134.61000000000001</v>
      </c>
      <c r="J25">
        <f>BYPL_EOD!AI25+BYPL_EOD!AJ25</f>
        <v>45</v>
      </c>
      <c r="K25">
        <f>MES_EOD!AI25+MES_EOD!AJ25</f>
        <v>5</v>
      </c>
      <c r="L25">
        <f>NDMC_EOD!AI25+NDMC_EOD!AJ25</f>
        <v>19</v>
      </c>
      <c r="M25">
        <f>TPDDL_EOD!AI25+TPDDL_EOD!AJ25</f>
        <v>69.61</v>
      </c>
      <c r="N25">
        <f t="shared" si="0"/>
        <v>273.22000000000003</v>
      </c>
      <c r="O25" s="112">
        <f t="shared" si="1"/>
        <v>0</v>
      </c>
      <c r="P25">
        <v>134.61000000000001</v>
      </c>
      <c r="Q25">
        <v>45</v>
      </c>
      <c r="R25">
        <v>5</v>
      </c>
      <c r="S25">
        <v>19</v>
      </c>
      <c r="T25">
        <v>69.61</v>
      </c>
      <c r="U25" s="114">
        <f t="shared" si="2"/>
        <v>273.22000000000003</v>
      </c>
      <c r="V25" s="112">
        <f t="shared" si="3"/>
        <v>0</v>
      </c>
      <c r="Y25">
        <f>BAWANA!AW25+BAWANA!AX25</f>
        <v>32</v>
      </c>
      <c r="Z25">
        <f>BAWANA!BD25+BAWANA!BE25</f>
        <v>14.78</v>
      </c>
      <c r="AA25">
        <f>BAWANA!X25+BAWANA!Y25</f>
        <v>32</v>
      </c>
      <c r="AB25">
        <f>BAWANA!AE25+BAWANA!AF25</f>
        <v>14.78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273.22000000000003</v>
      </c>
      <c r="E26">
        <f>BAWANA!AM26</f>
        <v>0</v>
      </c>
      <c r="F26">
        <f t="shared" si="4"/>
        <v>256</v>
      </c>
      <c r="G26">
        <f t="shared" si="5"/>
        <v>273.22000000000003</v>
      </c>
      <c r="H26" s="112"/>
      <c r="I26">
        <f>BRPL_EOD!AI26+BRPL_EOD!AJ26</f>
        <v>134.61000000000001</v>
      </c>
      <c r="J26">
        <f>BYPL_EOD!AI26+BYPL_EOD!AJ26</f>
        <v>45</v>
      </c>
      <c r="K26">
        <f>MES_EOD!AI26+MES_EOD!AJ26</f>
        <v>5</v>
      </c>
      <c r="L26">
        <f>NDMC_EOD!AI26+NDMC_EOD!AJ26</f>
        <v>19</v>
      </c>
      <c r="M26">
        <f>TPDDL_EOD!AI26+TPDDL_EOD!AJ26</f>
        <v>69.61</v>
      </c>
      <c r="N26">
        <f t="shared" si="0"/>
        <v>273.22000000000003</v>
      </c>
      <c r="O26" s="112">
        <f t="shared" si="1"/>
        <v>0</v>
      </c>
      <c r="P26">
        <v>134.61000000000001</v>
      </c>
      <c r="Q26">
        <v>45</v>
      </c>
      <c r="R26">
        <v>5</v>
      </c>
      <c r="S26">
        <v>19</v>
      </c>
      <c r="T26">
        <v>69.61</v>
      </c>
      <c r="U26" s="114">
        <f t="shared" si="2"/>
        <v>273.22000000000003</v>
      </c>
      <c r="V26" s="112">
        <f t="shared" si="3"/>
        <v>0</v>
      </c>
      <c r="Y26">
        <f>BAWANA!AW26+BAWANA!AX26</f>
        <v>32</v>
      </c>
      <c r="Z26">
        <f>BAWANA!BD26+BAWANA!BE26</f>
        <v>14.78</v>
      </c>
      <c r="AA26">
        <f>BAWANA!X26+BAWANA!Y26</f>
        <v>32</v>
      </c>
      <c r="AB26">
        <f>BAWANA!AE26+BAWANA!AF26</f>
        <v>14.78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283.22000000000003</v>
      </c>
      <c r="E27">
        <f>BAWANA!AM27</f>
        <v>0</v>
      </c>
      <c r="F27">
        <f t="shared" si="4"/>
        <v>256</v>
      </c>
      <c r="G27">
        <f t="shared" si="5"/>
        <v>283.22000000000003</v>
      </c>
      <c r="H27" s="112"/>
      <c r="I27">
        <f>BRPL_EOD!AI27+BRPL_EOD!AJ27</f>
        <v>134.61000000000001</v>
      </c>
      <c r="J27">
        <f>BYPL_EOD!AI27+BYPL_EOD!AJ27</f>
        <v>55</v>
      </c>
      <c r="K27">
        <f>MES_EOD!AI27+MES_EOD!AJ27</f>
        <v>5</v>
      </c>
      <c r="L27">
        <f>NDMC_EOD!AI27+NDMC_EOD!AJ27</f>
        <v>19</v>
      </c>
      <c r="M27">
        <f>TPDDL_EOD!AI27+TPDDL_EOD!AJ27</f>
        <v>69.61</v>
      </c>
      <c r="N27">
        <f t="shared" si="0"/>
        <v>283.22000000000003</v>
      </c>
      <c r="O27" s="112">
        <f t="shared" si="1"/>
        <v>0</v>
      </c>
      <c r="P27">
        <v>134.61000000000001</v>
      </c>
      <c r="Q27">
        <v>55</v>
      </c>
      <c r="R27">
        <v>5</v>
      </c>
      <c r="S27">
        <v>19</v>
      </c>
      <c r="T27">
        <v>69.61</v>
      </c>
      <c r="U27" s="114">
        <f t="shared" si="2"/>
        <v>283.22000000000003</v>
      </c>
      <c r="V27" s="112">
        <f t="shared" si="3"/>
        <v>0</v>
      </c>
      <c r="Y27">
        <f>BAWANA!AW27+BAWANA!AX27</f>
        <v>32</v>
      </c>
      <c r="Z27">
        <f>BAWANA!BD27+BAWANA!BE27</f>
        <v>4.78</v>
      </c>
      <c r="AA27">
        <f>BAWANA!X27+BAWANA!Y27</f>
        <v>32</v>
      </c>
      <c r="AB27">
        <f>BAWANA!AE27+BAWANA!AF27</f>
        <v>4.78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283.22000000000003</v>
      </c>
      <c r="E28">
        <f>BAWANA!AM28</f>
        <v>0</v>
      </c>
      <c r="F28">
        <f t="shared" si="4"/>
        <v>256</v>
      </c>
      <c r="G28">
        <f t="shared" si="5"/>
        <v>283.22000000000003</v>
      </c>
      <c r="H28" s="112"/>
      <c r="I28">
        <f>BRPL_EOD!AI28+BRPL_EOD!AJ28</f>
        <v>134.61000000000001</v>
      </c>
      <c r="J28">
        <f>BYPL_EOD!AI28+BYPL_EOD!AJ28</f>
        <v>55</v>
      </c>
      <c r="K28">
        <f>MES_EOD!AI28+MES_EOD!AJ28</f>
        <v>5</v>
      </c>
      <c r="L28">
        <f>NDMC_EOD!AI28+NDMC_EOD!AJ28</f>
        <v>19</v>
      </c>
      <c r="M28">
        <f>TPDDL_EOD!AI28+TPDDL_EOD!AJ28</f>
        <v>69.61</v>
      </c>
      <c r="N28">
        <f t="shared" si="0"/>
        <v>283.22000000000003</v>
      </c>
      <c r="O28" s="112">
        <f t="shared" si="1"/>
        <v>0</v>
      </c>
      <c r="P28">
        <v>134.61000000000001</v>
      </c>
      <c r="Q28">
        <v>55</v>
      </c>
      <c r="R28">
        <v>5</v>
      </c>
      <c r="S28">
        <v>19</v>
      </c>
      <c r="T28">
        <v>69.61</v>
      </c>
      <c r="U28" s="114">
        <f t="shared" si="2"/>
        <v>283.22000000000003</v>
      </c>
      <c r="V28" s="112">
        <f t="shared" si="3"/>
        <v>0</v>
      </c>
      <c r="Y28">
        <f>BAWANA!AW28+BAWANA!AX28</f>
        <v>32</v>
      </c>
      <c r="Z28">
        <f>BAWANA!BD28+BAWANA!BE28</f>
        <v>4.78</v>
      </c>
      <c r="AA28">
        <f>BAWANA!X28+BAWANA!Y28</f>
        <v>32</v>
      </c>
      <c r="AB28">
        <f>BAWANA!AE28+BAWANA!AF28</f>
        <v>4.78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283.22000000000003</v>
      </c>
      <c r="E29">
        <f>BAWANA!AM29</f>
        <v>0</v>
      </c>
      <c r="F29">
        <f t="shared" si="4"/>
        <v>256</v>
      </c>
      <c r="G29">
        <f t="shared" si="5"/>
        <v>283.22000000000003</v>
      </c>
      <c r="H29" s="112"/>
      <c r="I29">
        <f>BRPL_EOD!AI29+BRPL_EOD!AJ29</f>
        <v>134.61000000000001</v>
      </c>
      <c r="J29">
        <f>BYPL_EOD!AI29+BYPL_EOD!AJ29</f>
        <v>55</v>
      </c>
      <c r="K29">
        <f>MES_EOD!AI29+MES_EOD!AJ29</f>
        <v>5</v>
      </c>
      <c r="L29">
        <f>NDMC_EOD!AI29+NDMC_EOD!AJ29</f>
        <v>19</v>
      </c>
      <c r="M29">
        <f>TPDDL_EOD!AI29+TPDDL_EOD!AJ29</f>
        <v>69.61</v>
      </c>
      <c r="N29">
        <f t="shared" si="0"/>
        <v>283.22000000000003</v>
      </c>
      <c r="O29" s="112">
        <f t="shared" si="1"/>
        <v>0</v>
      </c>
      <c r="P29">
        <v>134.61000000000001</v>
      </c>
      <c r="Q29">
        <v>55</v>
      </c>
      <c r="R29">
        <v>5</v>
      </c>
      <c r="S29">
        <v>19</v>
      </c>
      <c r="T29">
        <v>69.61</v>
      </c>
      <c r="U29" s="114">
        <f t="shared" si="2"/>
        <v>283.22000000000003</v>
      </c>
      <c r="V29" s="112">
        <f t="shared" si="3"/>
        <v>0</v>
      </c>
      <c r="Y29">
        <f>BAWANA!AW29+BAWANA!AX29</f>
        <v>32</v>
      </c>
      <c r="Z29">
        <f>BAWANA!BD29+BAWANA!BE29</f>
        <v>4.78</v>
      </c>
      <c r="AA29">
        <f>BAWANA!X29+BAWANA!Y29</f>
        <v>32</v>
      </c>
      <c r="AB29">
        <f>BAWANA!AE29+BAWANA!AF29</f>
        <v>4.78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283.22000000000003</v>
      </c>
      <c r="E30">
        <f>BAWANA!AM30</f>
        <v>0</v>
      </c>
      <c r="F30">
        <f t="shared" si="4"/>
        <v>256</v>
      </c>
      <c r="G30">
        <f t="shared" si="5"/>
        <v>283.22000000000003</v>
      </c>
      <c r="H30" s="112"/>
      <c r="I30">
        <f>BRPL_EOD!AI30+BRPL_EOD!AJ30</f>
        <v>134.61000000000001</v>
      </c>
      <c r="J30">
        <f>BYPL_EOD!AI30+BYPL_EOD!AJ30</f>
        <v>55</v>
      </c>
      <c r="K30">
        <f>MES_EOD!AI30+MES_EOD!AJ30</f>
        <v>5</v>
      </c>
      <c r="L30">
        <f>NDMC_EOD!AI30+NDMC_EOD!AJ30</f>
        <v>19</v>
      </c>
      <c r="M30">
        <f>TPDDL_EOD!AI30+TPDDL_EOD!AJ30</f>
        <v>69.61</v>
      </c>
      <c r="N30">
        <f t="shared" si="0"/>
        <v>283.22000000000003</v>
      </c>
      <c r="O30" s="112">
        <f t="shared" si="1"/>
        <v>0</v>
      </c>
      <c r="P30">
        <v>134.61000000000001</v>
      </c>
      <c r="Q30">
        <v>55</v>
      </c>
      <c r="R30">
        <v>5</v>
      </c>
      <c r="S30">
        <v>19</v>
      </c>
      <c r="T30">
        <v>69.61</v>
      </c>
      <c r="U30" s="114">
        <f t="shared" si="2"/>
        <v>283.22000000000003</v>
      </c>
      <c r="V30" s="112">
        <f t="shared" si="3"/>
        <v>0</v>
      </c>
      <c r="Y30">
        <f>BAWANA!AW30+BAWANA!AX30</f>
        <v>32</v>
      </c>
      <c r="Z30">
        <f>BAWANA!BD30+BAWANA!BE30</f>
        <v>4.78</v>
      </c>
      <c r="AA30">
        <f>BAWANA!X30+BAWANA!Y30</f>
        <v>32</v>
      </c>
      <c r="AB30">
        <f>BAWANA!AE30+BAWANA!AF30</f>
        <v>4.78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287.22000000000003</v>
      </c>
      <c r="E31">
        <f>BAWANA!AM31</f>
        <v>0</v>
      </c>
      <c r="F31">
        <f t="shared" si="4"/>
        <v>256</v>
      </c>
      <c r="G31">
        <f t="shared" si="5"/>
        <v>287.22000000000003</v>
      </c>
      <c r="H31" s="112"/>
      <c r="I31">
        <f>BRPL_EOD!AI31+BRPL_EOD!AJ31</f>
        <v>134.61000000000001</v>
      </c>
      <c r="J31">
        <f>BYPL_EOD!AI31+BYPL_EOD!AJ31</f>
        <v>55</v>
      </c>
      <c r="K31">
        <f>MES_EOD!AI31+MES_EOD!AJ31</f>
        <v>5</v>
      </c>
      <c r="L31">
        <f>NDMC_EOD!AI31+NDMC_EOD!AJ31</f>
        <v>23</v>
      </c>
      <c r="M31">
        <f>TPDDL_EOD!AI31+TPDDL_EOD!AJ31</f>
        <v>69.61</v>
      </c>
      <c r="N31">
        <f t="shared" si="0"/>
        <v>287.22000000000003</v>
      </c>
      <c r="O31" s="112">
        <f t="shared" si="1"/>
        <v>0</v>
      </c>
      <c r="P31">
        <v>134.61000000000001</v>
      </c>
      <c r="Q31">
        <v>55</v>
      </c>
      <c r="R31">
        <v>5</v>
      </c>
      <c r="S31">
        <v>23</v>
      </c>
      <c r="T31">
        <v>69.61</v>
      </c>
      <c r="U31" s="114">
        <f t="shared" si="2"/>
        <v>287.22000000000003</v>
      </c>
      <c r="V31" s="112">
        <f t="shared" si="3"/>
        <v>0</v>
      </c>
      <c r="Y31">
        <f>BAWANA!AW31+BAWANA!AX31</f>
        <v>32</v>
      </c>
      <c r="Z31">
        <f>BAWANA!BD31+BAWANA!BE31</f>
        <v>0.78</v>
      </c>
      <c r="AA31">
        <f>BAWANA!X31+BAWANA!Y31</f>
        <v>32</v>
      </c>
      <c r="AB31">
        <f>BAWANA!AE31+BAWANA!AF31</f>
        <v>0.78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287.22000000000003</v>
      </c>
      <c r="E32">
        <f>BAWANA!AM32</f>
        <v>0</v>
      </c>
      <c r="F32">
        <f t="shared" si="4"/>
        <v>256</v>
      </c>
      <c r="G32">
        <f t="shared" si="5"/>
        <v>287.22000000000003</v>
      </c>
      <c r="H32" s="112"/>
      <c r="I32">
        <f>BRPL_EOD!AI32+BRPL_EOD!AJ32</f>
        <v>134.61000000000001</v>
      </c>
      <c r="J32">
        <f>BYPL_EOD!AI32+BYPL_EOD!AJ32</f>
        <v>55</v>
      </c>
      <c r="K32">
        <f>MES_EOD!AI32+MES_EOD!AJ32</f>
        <v>5</v>
      </c>
      <c r="L32">
        <f>NDMC_EOD!AI32+NDMC_EOD!AJ32</f>
        <v>23</v>
      </c>
      <c r="M32">
        <f>TPDDL_EOD!AI32+TPDDL_EOD!AJ32</f>
        <v>69.61</v>
      </c>
      <c r="N32">
        <f t="shared" si="0"/>
        <v>287.22000000000003</v>
      </c>
      <c r="O32" s="112">
        <f t="shared" si="1"/>
        <v>0</v>
      </c>
      <c r="P32">
        <v>134.61000000000001</v>
      </c>
      <c r="Q32">
        <v>55</v>
      </c>
      <c r="R32">
        <v>5</v>
      </c>
      <c r="S32">
        <v>23</v>
      </c>
      <c r="T32">
        <v>69.61</v>
      </c>
      <c r="U32" s="114">
        <f t="shared" si="2"/>
        <v>287.22000000000003</v>
      </c>
      <c r="V32" s="112">
        <f t="shared" si="3"/>
        <v>0</v>
      </c>
      <c r="Y32">
        <f>BAWANA!AW32+BAWANA!AX32</f>
        <v>32</v>
      </c>
      <c r="Z32">
        <f>BAWANA!BD32+BAWANA!BE32</f>
        <v>0.78</v>
      </c>
      <c r="AA32">
        <f>BAWANA!X32+BAWANA!Y32</f>
        <v>32</v>
      </c>
      <c r="AB32">
        <f>BAWANA!AE32+BAWANA!AF32</f>
        <v>0.78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256</v>
      </c>
      <c r="E33">
        <f>BAWANA!AM33</f>
        <v>0</v>
      </c>
      <c r="F33">
        <f t="shared" si="4"/>
        <v>256</v>
      </c>
      <c r="G33">
        <f t="shared" si="5"/>
        <v>256</v>
      </c>
      <c r="H33" s="112"/>
      <c r="I33">
        <f>BRPL_EOD!AI33+BRPL_EOD!AJ33</f>
        <v>103.39</v>
      </c>
      <c r="J33">
        <f>BYPL_EOD!AI33+BYPL_EOD!AJ33</f>
        <v>55</v>
      </c>
      <c r="K33">
        <f>MES_EOD!AI33+MES_EOD!AJ33</f>
        <v>5</v>
      </c>
      <c r="L33">
        <f>NDMC_EOD!AI33+NDMC_EOD!AJ33</f>
        <v>23</v>
      </c>
      <c r="M33">
        <f>TPDDL_EOD!AI33+TPDDL_EOD!AJ33</f>
        <v>69.61</v>
      </c>
      <c r="N33">
        <f t="shared" si="0"/>
        <v>256</v>
      </c>
      <c r="O33" s="112">
        <f t="shared" si="1"/>
        <v>0</v>
      </c>
      <c r="P33">
        <v>103.39</v>
      </c>
      <c r="Q33">
        <v>55</v>
      </c>
      <c r="R33">
        <v>5</v>
      </c>
      <c r="S33">
        <v>23</v>
      </c>
      <c r="T33">
        <v>69.61</v>
      </c>
      <c r="U33" s="114">
        <f t="shared" si="2"/>
        <v>256</v>
      </c>
      <c r="V33" s="112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256</v>
      </c>
      <c r="E34">
        <f>BAWANA!AM34</f>
        <v>0</v>
      </c>
      <c r="F34">
        <f t="shared" si="4"/>
        <v>256</v>
      </c>
      <c r="G34">
        <f t="shared" si="5"/>
        <v>256</v>
      </c>
      <c r="H34" s="112"/>
      <c r="I34">
        <f>BRPL_EOD!AI34+BRPL_EOD!AJ34</f>
        <v>103.39</v>
      </c>
      <c r="J34">
        <f>BYPL_EOD!AI34+BYPL_EOD!AJ34</f>
        <v>55</v>
      </c>
      <c r="K34">
        <f>MES_EOD!AI34+MES_EOD!AJ34</f>
        <v>5</v>
      </c>
      <c r="L34">
        <f>NDMC_EOD!AI34+NDMC_EOD!AJ34</f>
        <v>23</v>
      </c>
      <c r="M34">
        <f>TPDDL_EOD!AI34+TPDDL_EOD!AJ34</f>
        <v>69.61</v>
      </c>
      <c r="N34">
        <f t="shared" si="0"/>
        <v>256</v>
      </c>
      <c r="O34" s="112">
        <f t="shared" si="1"/>
        <v>0</v>
      </c>
      <c r="P34">
        <v>103.39</v>
      </c>
      <c r="Q34">
        <v>55</v>
      </c>
      <c r="R34">
        <v>5</v>
      </c>
      <c r="S34">
        <v>23</v>
      </c>
      <c r="T34">
        <v>69.61</v>
      </c>
      <c r="U34" s="114">
        <f t="shared" si="2"/>
        <v>256</v>
      </c>
      <c r="V34" s="112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256</v>
      </c>
      <c r="E35">
        <f>BAWANA!AM35</f>
        <v>0</v>
      </c>
      <c r="F35">
        <f t="shared" si="4"/>
        <v>256</v>
      </c>
      <c r="G35">
        <f t="shared" si="5"/>
        <v>256</v>
      </c>
      <c r="H35" s="112"/>
      <c r="I35">
        <f>BRPL_EOD!AI35+BRPL_EOD!AJ35</f>
        <v>103.39</v>
      </c>
      <c r="J35">
        <f>BYPL_EOD!AI35+BYPL_EOD!AJ35</f>
        <v>55</v>
      </c>
      <c r="K35">
        <f>MES_EOD!AI35+MES_EOD!AJ35</f>
        <v>5</v>
      </c>
      <c r="L35">
        <f>NDMC_EOD!AI35+NDMC_EOD!AJ35</f>
        <v>23</v>
      </c>
      <c r="M35">
        <f>TPDDL_EOD!AI35+TPDDL_EOD!AJ35</f>
        <v>69.61</v>
      </c>
      <c r="N35">
        <f t="shared" si="0"/>
        <v>256</v>
      </c>
      <c r="O35" s="112">
        <f t="shared" si="1"/>
        <v>0</v>
      </c>
      <c r="P35">
        <v>103.39</v>
      </c>
      <c r="Q35">
        <v>55</v>
      </c>
      <c r="R35">
        <v>5</v>
      </c>
      <c r="S35">
        <v>23</v>
      </c>
      <c r="T35">
        <v>69.61</v>
      </c>
      <c r="U35" s="114">
        <f t="shared" si="2"/>
        <v>256</v>
      </c>
      <c r="V35" s="112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256</v>
      </c>
      <c r="E36">
        <f>BAWANA!AM36</f>
        <v>0</v>
      </c>
      <c r="F36">
        <f t="shared" si="4"/>
        <v>256</v>
      </c>
      <c r="G36">
        <f t="shared" si="5"/>
        <v>256</v>
      </c>
      <c r="H36" s="112"/>
      <c r="I36">
        <f>BRPL_EOD!AI36+BRPL_EOD!AJ36</f>
        <v>103.39</v>
      </c>
      <c r="J36">
        <f>BYPL_EOD!AI36+BYPL_EOD!AJ36</f>
        <v>55</v>
      </c>
      <c r="K36">
        <f>MES_EOD!AI36+MES_EOD!AJ36</f>
        <v>5</v>
      </c>
      <c r="L36">
        <f>NDMC_EOD!AI36+NDMC_EOD!AJ36</f>
        <v>23</v>
      </c>
      <c r="M36">
        <f>TPDDL_EOD!AI36+TPDDL_EOD!AJ36</f>
        <v>69.61</v>
      </c>
      <c r="N36">
        <f t="shared" si="0"/>
        <v>256</v>
      </c>
      <c r="O36" s="112">
        <f t="shared" si="1"/>
        <v>0</v>
      </c>
      <c r="P36">
        <v>103.39</v>
      </c>
      <c r="Q36">
        <v>55</v>
      </c>
      <c r="R36">
        <v>5</v>
      </c>
      <c r="S36">
        <v>23</v>
      </c>
      <c r="T36">
        <v>69.61</v>
      </c>
      <c r="U36" s="114">
        <f t="shared" si="2"/>
        <v>256</v>
      </c>
      <c r="V36" s="112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256</v>
      </c>
      <c r="E37">
        <f>BAWANA!AM37</f>
        <v>0</v>
      </c>
      <c r="F37">
        <f t="shared" si="4"/>
        <v>256</v>
      </c>
      <c r="G37">
        <f t="shared" si="5"/>
        <v>256</v>
      </c>
      <c r="H37" s="112"/>
      <c r="I37">
        <f>BRPL_EOD!AI37+BRPL_EOD!AJ37</f>
        <v>103.39</v>
      </c>
      <c r="J37">
        <f>BYPL_EOD!AI37+BYPL_EOD!AJ37</f>
        <v>55</v>
      </c>
      <c r="K37">
        <f>MES_EOD!AI37+MES_EOD!AJ37</f>
        <v>5</v>
      </c>
      <c r="L37">
        <f>NDMC_EOD!AI37+NDMC_EOD!AJ37</f>
        <v>23</v>
      </c>
      <c r="M37">
        <f>TPDDL_EOD!AI37+TPDDL_EOD!AJ37</f>
        <v>69.61</v>
      </c>
      <c r="N37">
        <f t="shared" si="0"/>
        <v>256</v>
      </c>
      <c r="O37" s="112">
        <f t="shared" si="1"/>
        <v>0</v>
      </c>
      <c r="P37">
        <v>103.39</v>
      </c>
      <c r="Q37">
        <v>55</v>
      </c>
      <c r="R37">
        <v>5</v>
      </c>
      <c r="S37">
        <v>23</v>
      </c>
      <c r="T37">
        <v>69.61</v>
      </c>
      <c r="U37" s="114">
        <f t="shared" si="2"/>
        <v>256</v>
      </c>
      <c r="V37" s="112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256</v>
      </c>
      <c r="E38">
        <f>BAWANA!AM38</f>
        <v>0</v>
      </c>
      <c r="F38">
        <f t="shared" si="4"/>
        <v>256</v>
      </c>
      <c r="G38">
        <f t="shared" si="5"/>
        <v>256</v>
      </c>
      <c r="H38" s="112"/>
      <c r="I38">
        <f>BRPL_EOD!AI38+BRPL_EOD!AJ38</f>
        <v>103.39</v>
      </c>
      <c r="J38">
        <f>BYPL_EOD!AI38+BYPL_EOD!AJ38</f>
        <v>55</v>
      </c>
      <c r="K38">
        <f>MES_EOD!AI38+MES_EOD!AJ38</f>
        <v>5</v>
      </c>
      <c r="L38">
        <f>NDMC_EOD!AI38+NDMC_EOD!AJ38</f>
        <v>23</v>
      </c>
      <c r="M38">
        <f>TPDDL_EOD!AI38+TPDDL_EOD!AJ38</f>
        <v>69.61</v>
      </c>
      <c r="N38">
        <f t="shared" si="0"/>
        <v>256</v>
      </c>
      <c r="O38" s="112">
        <f t="shared" si="1"/>
        <v>0</v>
      </c>
      <c r="P38">
        <v>103.39</v>
      </c>
      <c r="Q38">
        <v>55</v>
      </c>
      <c r="R38">
        <v>5</v>
      </c>
      <c r="S38">
        <v>23</v>
      </c>
      <c r="T38">
        <v>69.61</v>
      </c>
      <c r="U38" s="114">
        <f t="shared" si="2"/>
        <v>256</v>
      </c>
      <c r="V38" s="112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256</v>
      </c>
      <c r="E39">
        <f>BAWANA!AM39</f>
        <v>0</v>
      </c>
      <c r="F39">
        <f t="shared" si="4"/>
        <v>256</v>
      </c>
      <c r="G39">
        <f t="shared" si="5"/>
        <v>256</v>
      </c>
      <c r="H39" s="112"/>
      <c r="I39">
        <f>BRPL_EOD!AI39+BRPL_EOD!AJ39</f>
        <v>103.39</v>
      </c>
      <c r="J39">
        <f>BYPL_EOD!AI39+BYPL_EOD!AJ39</f>
        <v>55</v>
      </c>
      <c r="K39">
        <f>MES_EOD!AI39+MES_EOD!AJ39</f>
        <v>5</v>
      </c>
      <c r="L39">
        <f>NDMC_EOD!AI39+NDMC_EOD!AJ39</f>
        <v>23</v>
      </c>
      <c r="M39">
        <f>TPDDL_EOD!AI39+TPDDL_EOD!AJ39</f>
        <v>69.61</v>
      </c>
      <c r="N39">
        <f t="shared" si="0"/>
        <v>256</v>
      </c>
      <c r="O39" s="112">
        <f t="shared" si="1"/>
        <v>0</v>
      </c>
      <c r="P39">
        <v>103.39</v>
      </c>
      <c r="Q39">
        <v>55</v>
      </c>
      <c r="R39">
        <v>5</v>
      </c>
      <c r="S39">
        <v>23</v>
      </c>
      <c r="T39">
        <v>69.61</v>
      </c>
      <c r="U39" s="114">
        <f t="shared" si="2"/>
        <v>256</v>
      </c>
      <c r="V39" s="112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256</v>
      </c>
      <c r="E40">
        <f>BAWANA!AM40</f>
        <v>0</v>
      </c>
      <c r="F40">
        <f t="shared" si="4"/>
        <v>256</v>
      </c>
      <c r="G40">
        <f t="shared" si="5"/>
        <v>256</v>
      </c>
      <c r="H40" s="112"/>
      <c r="I40">
        <f>BRPL_EOD!AI40+BRPL_EOD!AJ40</f>
        <v>103.39</v>
      </c>
      <c r="J40">
        <f>BYPL_EOD!AI40+BYPL_EOD!AJ40</f>
        <v>55</v>
      </c>
      <c r="K40">
        <f>MES_EOD!AI40+MES_EOD!AJ40</f>
        <v>5</v>
      </c>
      <c r="L40">
        <f>NDMC_EOD!AI40+NDMC_EOD!AJ40</f>
        <v>23</v>
      </c>
      <c r="M40">
        <f>TPDDL_EOD!AI40+TPDDL_EOD!AJ40</f>
        <v>69.61</v>
      </c>
      <c r="N40">
        <f t="shared" si="0"/>
        <v>256</v>
      </c>
      <c r="O40" s="112">
        <f t="shared" si="1"/>
        <v>0</v>
      </c>
      <c r="P40">
        <v>103.39</v>
      </c>
      <c r="Q40">
        <v>55</v>
      </c>
      <c r="R40">
        <v>5</v>
      </c>
      <c r="S40">
        <v>23</v>
      </c>
      <c r="T40">
        <v>69.61</v>
      </c>
      <c r="U40" s="114">
        <f t="shared" si="2"/>
        <v>256</v>
      </c>
      <c r="V40" s="112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256</v>
      </c>
      <c r="E41">
        <f>BAWANA!AM41</f>
        <v>0</v>
      </c>
      <c r="F41">
        <f t="shared" si="4"/>
        <v>256</v>
      </c>
      <c r="G41">
        <f t="shared" si="5"/>
        <v>256</v>
      </c>
      <c r="H41" s="112"/>
      <c r="I41">
        <f>BRPL_EOD!AI41+BRPL_EOD!AJ41</f>
        <v>103.39</v>
      </c>
      <c r="J41">
        <f>BYPL_EOD!AI41+BYPL_EOD!AJ41</f>
        <v>55</v>
      </c>
      <c r="K41">
        <f>MES_EOD!AI41+MES_EOD!AJ41</f>
        <v>5</v>
      </c>
      <c r="L41">
        <f>NDMC_EOD!AI41+NDMC_EOD!AJ41</f>
        <v>23</v>
      </c>
      <c r="M41">
        <f>TPDDL_EOD!AI41+TPDDL_EOD!AJ41</f>
        <v>69.61</v>
      </c>
      <c r="N41">
        <f t="shared" si="0"/>
        <v>256</v>
      </c>
      <c r="O41" s="112">
        <f t="shared" si="1"/>
        <v>0</v>
      </c>
      <c r="P41">
        <v>103.39</v>
      </c>
      <c r="Q41">
        <v>55</v>
      </c>
      <c r="R41">
        <v>5</v>
      </c>
      <c r="S41">
        <v>23</v>
      </c>
      <c r="T41">
        <v>69.61</v>
      </c>
      <c r="U41" s="114">
        <f t="shared" si="2"/>
        <v>256</v>
      </c>
      <c r="V41" s="112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256</v>
      </c>
      <c r="E42">
        <f>BAWANA!AM42</f>
        <v>0</v>
      </c>
      <c r="F42">
        <f t="shared" si="4"/>
        <v>256</v>
      </c>
      <c r="G42">
        <f t="shared" si="5"/>
        <v>256</v>
      </c>
      <c r="H42" s="112"/>
      <c r="I42">
        <f>BRPL_EOD!AI42+BRPL_EOD!AJ42</f>
        <v>103.39</v>
      </c>
      <c r="J42">
        <f>BYPL_EOD!AI42+BYPL_EOD!AJ42</f>
        <v>55</v>
      </c>
      <c r="K42">
        <f>MES_EOD!AI42+MES_EOD!AJ42</f>
        <v>5</v>
      </c>
      <c r="L42">
        <f>NDMC_EOD!AI42+NDMC_EOD!AJ42</f>
        <v>23</v>
      </c>
      <c r="M42">
        <f>TPDDL_EOD!AI42+TPDDL_EOD!AJ42</f>
        <v>69.61</v>
      </c>
      <c r="N42">
        <f t="shared" si="0"/>
        <v>256</v>
      </c>
      <c r="O42" s="112">
        <f t="shared" si="1"/>
        <v>0</v>
      </c>
      <c r="P42">
        <v>103.39</v>
      </c>
      <c r="Q42">
        <v>55</v>
      </c>
      <c r="R42">
        <v>5</v>
      </c>
      <c r="S42">
        <v>23</v>
      </c>
      <c r="T42">
        <v>69.61</v>
      </c>
      <c r="U42" s="114">
        <f t="shared" si="2"/>
        <v>256</v>
      </c>
      <c r="V42" s="112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256</v>
      </c>
      <c r="E43">
        <f>BAWANA!AM43</f>
        <v>0</v>
      </c>
      <c r="F43">
        <f t="shared" si="4"/>
        <v>256</v>
      </c>
      <c r="G43">
        <f t="shared" si="5"/>
        <v>256</v>
      </c>
      <c r="H43" s="112"/>
      <c r="I43">
        <f>BRPL_EOD!AI43+BRPL_EOD!AJ43</f>
        <v>103.39</v>
      </c>
      <c r="J43">
        <f>BYPL_EOD!AI43+BYPL_EOD!AJ43</f>
        <v>55</v>
      </c>
      <c r="K43">
        <f>MES_EOD!AI43+MES_EOD!AJ43</f>
        <v>5</v>
      </c>
      <c r="L43">
        <f>NDMC_EOD!AI43+NDMC_EOD!AJ43</f>
        <v>23</v>
      </c>
      <c r="M43">
        <f>TPDDL_EOD!AI43+TPDDL_EOD!AJ43</f>
        <v>69.61</v>
      </c>
      <c r="N43">
        <f t="shared" si="0"/>
        <v>256</v>
      </c>
      <c r="O43" s="112">
        <f t="shared" si="1"/>
        <v>0</v>
      </c>
      <c r="P43">
        <v>103.39</v>
      </c>
      <c r="Q43">
        <v>55</v>
      </c>
      <c r="R43">
        <v>5</v>
      </c>
      <c r="S43">
        <v>23</v>
      </c>
      <c r="T43">
        <v>69.61</v>
      </c>
      <c r="U43" s="114">
        <f t="shared" si="2"/>
        <v>256</v>
      </c>
      <c r="V43" s="112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256</v>
      </c>
      <c r="E44">
        <f>BAWANA!AM44</f>
        <v>0</v>
      </c>
      <c r="F44">
        <f t="shared" si="4"/>
        <v>256</v>
      </c>
      <c r="G44">
        <f t="shared" si="5"/>
        <v>256</v>
      </c>
      <c r="H44" s="112"/>
      <c r="I44">
        <f>BRPL_EOD!AI44+BRPL_EOD!AJ44</f>
        <v>103.39</v>
      </c>
      <c r="J44">
        <f>BYPL_EOD!AI44+BYPL_EOD!AJ44</f>
        <v>55</v>
      </c>
      <c r="K44">
        <f>MES_EOD!AI44+MES_EOD!AJ44</f>
        <v>5</v>
      </c>
      <c r="L44">
        <f>NDMC_EOD!AI44+NDMC_EOD!AJ44</f>
        <v>23</v>
      </c>
      <c r="M44">
        <f>TPDDL_EOD!AI44+TPDDL_EOD!AJ44</f>
        <v>69.61</v>
      </c>
      <c r="N44">
        <f t="shared" si="0"/>
        <v>256</v>
      </c>
      <c r="O44" s="112">
        <f t="shared" si="1"/>
        <v>0</v>
      </c>
      <c r="P44">
        <v>103.39</v>
      </c>
      <c r="Q44">
        <v>55</v>
      </c>
      <c r="R44">
        <v>5</v>
      </c>
      <c r="S44">
        <v>23</v>
      </c>
      <c r="T44">
        <v>69.61</v>
      </c>
      <c r="U44" s="114">
        <f t="shared" si="2"/>
        <v>256</v>
      </c>
      <c r="V44" s="112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256</v>
      </c>
      <c r="E45">
        <f>BAWANA!AM45</f>
        <v>0</v>
      </c>
      <c r="F45">
        <f t="shared" si="4"/>
        <v>256</v>
      </c>
      <c r="G45">
        <f t="shared" si="5"/>
        <v>256</v>
      </c>
      <c r="H45" s="112"/>
      <c r="I45">
        <f>BRPL_EOD!AI45+BRPL_EOD!AJ45</f>
        <v>103.39</v>
      </c>
      <c r="J45">
        <f>BYPL_EOD!AI45+BYPL_EOD!AJ45</f>
        <v>55</v>
      </c>
      <c r="K45">
        <f>MES_EOD!AI45+MES_EOD!AJ45</f>
        <v>5</v>
      </c>
      <c r="L45">
        <f>NDMC_EOD!AI45+NDMC_EOD!AJ45</f>
        <v>23</v>
      </c>
      <c r="M45">
        <f>TPDDL_EOD!AI45+TPDDL_EOD!AJ45</f>
        <v>69.61</v>
      </c>
      <c r="N45">
        <f t="shared" si="0"/>
        <v>256</v>
      </c>
      <c r="O45" s="112">
        <f t="shared" si="1"/>
        <v>0</v>
      </c>
      <c r="P45">
        <v>103.39</v>
      </c>
      <c r="Q45">
        <v>55</v>
      </c>
      <c r="R45">
        <v>5</v>
      </c>
      <c r="S45">
        <v>23</v>
      </c>
      <c r="T45">
        <v>69.61</v>
      </c>
      <c r="U45" s="114">
        <f t="shared" si="2"/>
        <v>256</v>
      </c>
      <c r="V45" s="112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256</v>
      </c>
      <c r="E46">
        <f>BAWANA!AM46</f>
        <v>0</v>
      </c>
      <c r="F46">
        <f t="shared" si="4"/>
        <v>256</v>
      </c>
      <c r="G46">
        <f t="shared" si="5"/>
        <v>256</v>
      </c>
      <c r="H46" s="112"/>
      <c r="I46">
        <f>BRPL_EOD!AI46+BRPL_EOD!AJ46</f>
        <v>103.39</v>
      </c>
      <c r="J46">
        <f>BYPL_EOD!AI46+BYPL_EOD!AJ46</f>
        <v>55</v>
      </c>
      <c r="K46">
        <f>MES_EOD!AI46+MES_EOD!AJ46</f>
        <v>5</v>
      </c>
      <c r="L46">
        <f>NDMC_EOD!AI46+NDMC_EOD!AJ46</f>
        <v>23</v>
      </c>
      <c r="M46">
        <f>TPDDL_EOD!AI46+TPDDL_EOD!AJ46</f>
        <v>69.61</v>
      </c>
      <c r="N46">
        <f t="shared" si="0"/>
        <v>256</v>
      </c>
      <c r="O46" s="112">
        <f t="shared" si="1"/>
        <v>0</v>
      </c>
      <c r="P46">
        <v>103.39</v>
      </c>
      <c r="Q46">
        <v>55</v>
      </c>
      <c r="R46">
        <v>5</v>
      </c>
      <c r="S46">
        <v>23</v>
      </c>
      <c r="T46">
        <v>69.61</v>
      </c>
      <c r="U46" s="114">
        <f t="shared" si="2"/>
        <v>256</v>
      </c>
      <c r="V46" s="112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256</v>
      </c>
      <c r="E47">
        <f>BAWANA!AM47</f>
        <v>0</v>
      </c>
      <c r="F47">
        <f t="shared" si="4"/>
        <v>256</v>
      </c>
      <c r="G47">
        <f t="shared" si="5"/>
        <v>256</v>
      </c>
      <c r="H47" s="112"/>
      <c r="I47">
        <f>BRPL_EOD!AI47+BRPL_EOD!AJ47</f>
        <v>107.39</v>
      </c>
      <c r="J47">
        <f>BYPL_EOD!AI47+BYPL_EOD!AJ47</f>
        <v>55</v>
      </c>
      <c r="K47">
        <f>MES_EOD!AI47+MES_EOD!AJ47</f>
        <v>5</v>
      </c>
      <c r="L47">
        <f>NDMC_EOD!AI47+NDMC_EOD!AJ47</f>
        <v>19</v>
      </c>
      <c r="M47">
        <f>TPDDL_EOD!AI47+TPDDL_EOD!AJ47</f>
        <v>69.61</v>
      </c>
      <c r="N47">
        <f t="shared" si="0"/>
        <v>256</v>
      </c>
      <c r="O47" s="112">
        <f t="shared" si="1"/>
        <v>0</v>
      </c>
      <c r="P47">
        <v>107.39</v>
      </c>
      <c r="Q47">
        <v>55</v>
      </c>
      <c r="R47">
        <v>5</v>
      </c>
      <c r="S47">
        <v>19</v>
      </c>
      <c r="T47">
        <v>69.61</v>
      </c>
      <c r="U47" s="114">
        <f t="shared" si="2"/>
        <v>256</v>
      </c>
      <c r="V47" s="112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256</v>
      </c>
      <c r="E48">
        <f>BAWANA!AM48</f>
        <v>0</v>
      </c>
      <c r="F48">
        <f t="shared" si="4"/>
        <v>256</v>
      </c>
      <c r="G48">
        <f t="shared" si="5"/>
        <v>256</v>
      </c>
      <c r="H48" s="112"/>
      <c r="I48">
        <f>BRPL_EOD!AI48+BRPL_EOD!AJ48</f>
        <v>107.39</v>
      </c>
      <c r="J48">
        <f>BYPL_EOD!AI48+BYPL_EOD!AJ48</f>
        <v>55</v>
      </c>
      <c r="K48">
        <f>MES_EOD!AI48+MES_EOD!AJ48</f>
        <v>5</v>
      </c>
      <c r="L48">
        <f>NDMC_EOD!AI48+NDMC_EOD!AJ48</f>
        <v>19</v>
      </c>
      <c r="M48">
        <f>TPDDL_EOD!AI48+TPDDL_EOD!AJ48</f>
        <v>69.61</v>
      </c>
      <c r="N48">
        <f t="shared" si="0"/>
        <v>256</v>
      </c>
      <c r="O48" s="112">
        <f t="shared" si="1"/>
        <v>0</v>
      </c>
      <c r="P48">
        <v>107.39</v>
      </c>
      <c r="Q48">
        <v>55</v>
      </c>
      <c r="R48">
        <v>5</v>
      </c>
      <c r="S48">
        <v>19</v>
      </c>
      <c r="T48">
        <v>69.61</v>
      </c>
      <c r="U48" s="114">
        <f t="shared" si="2"/>
        <v>256</v>
      </c>
      <c r="V48" s="112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256</v>
      </c>
      <c r="E49">
        <f>BAWANA!AM49</f>
        <v>0</v>
      </c>
      <c r="F49">
        <f t="shared" si="4"/>
        <v>256</v>
      </c>
      <c r="G49">
        <f t="shared" si="5"/>
        <v>256</v>
      </c>
      <c r="H49" s="112"/>
      <c r="I49">
        <f>BRPL_EOD!AI49+BRPL_EOD!AJ49</f>
        <v>107.39</v>
      </c>
      <c r="J49">
        <f>BYPL_EOD!AI49+BYPL_EOD!AJ49</f>
        <v>55</v>
      </c>
      <c r="K49">
        <f>MES_EOD!AI49+MES_EOD!AJ49</f>
        <v>5</v>
      </c>
      <c r="L49">
        <f>NDMC_EOD!AI49+NDMC_EOD!AJ49</f>
        <v>19</v>
      </c>
      <c r="M49">
        <f>TPDDL_EOD!AI49+TPDDL_EOD!AJ49</f>
        <v>69.61</v>
      </c>
      <c r="N49">
        <f t="shared" si="0"/>
        <v>256</v>
      </c>
      <c r="O49" s="112">
        <f t="shared" si="1"/>
        <v>0</v>
      </c>
      <c r="P49">
        <v>107.39</v>
      </c>
      <c r="Q49">
        <v>55</v>
      </c>
      <c r="R49">
        <v>5</v>
      </c>
      <c r="S49">
        <v>19</v>
      </c>
      <c r="T49">
        <v>69.61</v>
      </c>
      <c r="U49" s="114">
        <f t="shared" si="2"/>
        <v>256</v>
      </c>
      <c r="V49" s="112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256</v>
      </c>
      <c r="E50">
        <f>BAWANA!AM50</f>
        <v>0</v>
      </c>
      <c r="F50">
        <f t="shared" si="4"/>
        <v>256</v>
      </c>
      <c r="G50">
        <f t="shared" si="5"/>
        <v>256</v>
      </c>
      <c r="H50" s="112"/>
      <c r="I50">
        <f>BRPL_EOD!AI50+BRPL_EOD!AJ50</f>
        <v>107.39</v>
      </c>
      <c r="J50">
        <f>BYPL_EOD!AI50+BYPL_EOD!AJ50</f>
        <v>55</v>
      </c>
      <c r="K50">
        <f>MES_EOD!AI50+MES_EOD!AJ50</f>
        <v>5</v>
      </c>
      <c r="L50">
        <f>NDMC_EOD!AI50+NDMC_EOD!AJ50</f>
        <v>19</v>
      </c>
      <c r="M50">
        <f>TPDDL_EOD!AI50+TPDDL_EOD!AJ50</f>
        <v>69.61</v>
      </c>
      <c r="N50">
        <f t="shared" si="0"/>
        <v>256</v>
      </c>
      <c r="O50" s="112">
        <f t="shared" si="1"/>
        <v>0</v>
      </c>
      <c r="P50">
        <v>107.39</v>
      </c>
      <c r="Q50">
        <v>55</v>
      </c>
      <c r="R50">
        <v>5</v>
      </c>
      <c r="S50">
        <v>19</v>
      </c>
      <c r="T50">
        <v>69.61</v>
      </c>
      <c r="U50" s="114">
        <f t="shared" si="2"/>
        <v>256</v>
      </c>
      <c r="V50" s="112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256</v>
      </c>
      <c r="E51">
        <f>BAWANA!AM51</f>
        <v>0</v>
      </c>
      <c r="F51">
        <f t="shared" si="4"/>
        <v>256</v>
      </c>
      <c r="G51">
        <f t="shared" si="5"/>
        <v>256</v>
      </c>
      <c r="H51" s="112"/>
      <c r="I51">
        <f>BRPL_EOD!AI51+BRPL_EOD!AJ51</f>
        <v>107.39</v>
      </c>
      <c r="J51">
        <f>BYPL_EOD!AI51+BYPL_EOD!AJ51</f>
        <v>55</v>
      </c>
      <c r="K51">
        <f>MES_EOD!AI51+MES_EOD!AJ51</f>
        <v>5</v>
      </c>
      <c r="L51">
        <f>NDMC_EOD!AI51+NDMC_EOD!AJ51</f>
        <v>19</v>
      </c>
      <c r="M51">
        <f>TPDDL_EOD!AI51+TPDDL_EOD!AJ51</f>
        <v>69.61</v>
      </c>
      <c r="N51">
        <f t="shared" si="0"/>
        <v>256</v>
      </c>
      <c r="O51" s="112">
        <f t="shared" si="1"/>
        <v>0</v>
      </c>
      <c r="P51">
        <v>107.39</v>
      </c>
      <c r="Q51">
        <v>55</v>
      </c>
      <c r="R51">
        <v>5</v>
      </c>
      <c r="S51">
        <v>19</v>
      </c>
      <c r="T51">
        <v>69.61</v>
      </c>
      <c r="U51" s="114">
        <f t="shared" si="2"/>
        <v>256</v>
      </c>
      <c r="V51" s="112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256</v>
      </c>
      <c r="E52">
        <f>BAWANA!AM52</f>
        <v>0</v>
      </c>
      <c r="F52">
        <f t="shared" si="4"/>
        <v>256</v>
      </c>
      <c r="G52">
        <f t="shared" si="5"/>
        <v>256</v>
      </c>
      <c r="H52" s="112"/>
      <c r="I52">
        <f>BRPL_EOD!AI52+BRPL_EOD!AJ52</f>
        <v>107.39</v>
      </c>
      <c r="J52">
        <f>BYPL_EOD!AI52+BYPL_EOD!AJ52</f>
        <v>55</v>
      </c>
      <c r="K52">
        <f>MES_EOD!AI52+MES_EOD!AJ52</f>
        <v>5</v>
      </c>
      <c r="L52">
        <f>NDMC_EOD!AI52+NDMC_EOD!AJ52</f>
        <v>19</v>
      </c>
      <c r="M52">
        <f>TPDDL_EOD!AI52+TPDDL_EOD!AJ52</f>
        <v>69.61</v>
      </c>
      <c r="N52">
        <f t="shared" si="0"/>
        <v>256</v>
      </c>
      <c r="O52" s="112">
        <f t="shared" si="1"/>
        <v>0</v>
      </c>
      <c r="P52">
        <v>107.39</v>
      </c>
      <c r="Q52">
        <v>55</v>
      </c>
      <c r="R52">
        <v>5</v>
      </c>
      <c r="S52">
        <v>19</v>
      </c>
      <c r="T52">
        <v>69.61</v>
      </c>
      <c r="U52" s="114">
        <f t="shared" si="2"/>
        <v>256</v>
      </c>
      <c r="V52" s="112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256</v>
      </c>
      <c r="E53">
        <f>BAWANA!AM53</f>
        <v>0</v>
      </c>
      <c r="F53">
        <f t="shared" si="4"/>
        <v>256</v>
      </c>
      <c r="G53">
        <f t="shared" si="5"/>
        <v>256</v>
      </c>
      <c r="H53" s="112"/>
      <c r="I53">
        <f>BRPL_EOD!AI53+BRPL_EOD!AJ53</f>
        <v>107.39</v>
      </c>
      <c r="J53">
        <f>BYPL_EOD!AI53+BYPL_EOD!AJ53</f>
        <v>55</v>
      </c>
      <c r="K53">
        <f>MES_EOD!AI53+MES_EOD!AJ53</f>
        <v>5</v>
      </c>
      <c r="L53">
        <f>NDMC_EOD!AI53+NDMC_EOD!AJ53</f>
        <v>19</v>
      </c>
      <c r="M53">
        <f>TPDDL_EOD!AI53+TPDDL_EOD!AJ53</f>
        <v>69.61</v>
      </c>
      <c r="N53">
        <f t="shared" si="0"/>
        <v>256</v>
      </c>
      <c r="O53" s="112">
        <f t="shared" si="1"/>
        <v>0</v>
      </c>
      <c r="P53">
        <v>107.39</v>
      </c>
      <c r="Q53">
        <v>55</v>
      </c>
      <c r="R53">
        <v>5</v>
      </c>
      <c r="S53">
        <v>19</v>
      </c>
      <c r="T53">
        <v>69.61</v>
      </c>
      <c r="U53" s="114">
        <f t="shared" si="2"/>
        <v>256</v>
      </c>
      <c r="V53" s="112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256</v>
      </c>
      <c r="E54">
        <f>BAWANA!AM54</f>
        <v>0</v>
      </c>
      <c r="F54">
        <f t="shared" si="4"/>
        <v>256</v>
      </c>
      <c r="G54">
        <f t="shared" si="5"/>
        <v>256</v>
      </c>
      <c r="H54" s="112"/>
      <c r="I54">
        <f>BRPL_EOD!AI54+BRPL_EOD!AJ54</f>
        <v>107.39</v>
      </c>
      <c r="J54">
        <f>BYPL_EOD!AI54+BYPL_EOD!AJ54</f>
        <v>55</v>
      </c>
      <c r="K54">
        <f>MES_EOD!AI54+MES_EOD!AJ54</f>
        <v>5</v>
      </c>
      <c r="L54">
        <f>NDMC_EOD!AI54+NDMC_EOD!AJ54</f>
        <v>19</v>
      </c>
      <c r="M54">
        <f>TPDDL_EOD!AI54+TPDDL_EOD!AJ54</f>
        <v>69.61</v>
      </c>
      <c r="N54">
        <f t="shared" si="0"/>
        <v>256</v>
      </c>
      <c r="O54" s="112">
        <f t="shared" si="1"/>
        <v>0</v>
      </c>
      <c r="P54">
        <v>107.39</v>
      </c>
      <c r="Q54">
        <v>55</v>
      </c>
      <c r="R54">
        <v>5</v>
      </c>
      <c r="S54">
        <v>19</v>
      </c>
      <c r="T54">
        <v>69.61</v>
      </c>
      <c r="U54" s="114">
        <f t="shared" si="2"/>
        <v>256</v>
      </c>
      <c r="V54" s="112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256</v>
      </c>
      <c r="E55">
        <f>BAWANA!AM55</f>
        <v>0</v>
      </c>
      <c r="F55">
        <f t="shared" si="4"/>
        <v>256</v>
      </c>
      <c r="G55">
        <f t="shared" si="5"/>
        <v>256</v>
      </c>
      <c r="H55" s="112"/>
      <c r="I55">
        <f>BRPL_EOD!AI55+BRPL_EOD!AJ55</f>
        <v>117.39</v>
      </c>
      <c r="J55">
        <f>BYPL_EOD!AI55+BYPL_EOD!AJ55</f>
        <v>45</v>
      </c>
      <c r="K55">
        <f>MES_EOD!AI55+MES_EOD!AJ55</f>
        <v>5</v>
      </c>
      <c r="L55">
        <f>NDMC_EOD!AI55+NDMC_EOD!AJ55</f>
        <v>19</v>
      </c>
      <c r="M55">
        <f>TPDDL_EOD!AI55+TPDDL_EOD!AJ55</f>
        <v>69.61</v>
      </c>
      <c r="N55">
        <f t="shared" si="0"/>
        <v>256</v>
      </c>
      <c r="O55" s="112">
        <f t="shared" si="1"/>
        <v>0</v>
      </c>
      <c r="P55">
        <v>117.39</v>
      </c>
      <c r="Q55">
        <v>45</v>
      </c>
      <c r="R55">
        <v>5</v>
      </c>
      <c r="S55">
        <v>19</v>
      </c>
      <c r="T55">
        <v>69.61</v>
      </c>
      <c r="U55" s="114">
        <f t="shared" si="2"/>
        <v>256</v>
      </c>
      <c r="V55" s="112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256</v>
      </c>
      <c r="E56">
        <f>BAWANA!AM56</f>
        <v>0</v>
      </c>
      <c r="F56">
        <f t="shared" si="4"/>
        <v>256</v>
      </c>
      <c r="G56">
        <f t="shared" si="5"/>
        <v>256</v>
      </c>
      <c r="H56" s="112"/>
      <c r="I56">
        <f>BRPL_EOD!AI56+BRPL_EOD!AJ56</f>
        <v>117.39</v>
      </c>
      <c r="J56">
        <f>BYPL_EOD!AI56+BYPL_EOD!AJ56</f>
        <v>45</v>
      </c>
      <c r="K56">
        <f>MES_EOD!AI56+MES_EOD!AJ56</f>
        <v>5</v>
      </c>
      <c r="L56">
        <f>NDMC_EOD!AI56+NDMC_EOD!AJ56</f>
        <v>19</v>
      </c>
      <c r="M56">
        <f>TPDDL_EOD!AI56+TPDDL_EOD!AJ56</f>
        <v>69.61</v>
      </c>
      <c r="N56">
        <f t="shared" si="0"/>
        <v>256</v>
      </c>
      <c r="O56" s="112">
        <f t="shared" si="1"/>
        <v>0</v>
      </c>
      <c r="P56">
        <v>117.39</v>
      </c>
      <c r="Q56">
        <v>45</v>
      </c>
      <c r="R56">
        <v>5</v>
      </c>
      <c r="S56">
        <v>19</v>
      </c>
      <c r="T56">
        <v>69.61</v>
      </c>
      <c r="U56" s="114">
        <f t="shared" si="2"/>
        <v>256</v>
      </c>
      <c r="V56" s="112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273.22000000000003</v>
      </c>
      <c r="E57">
        <f>BAWANA!AM57</f>
        <v>0</v>
      </c>
      <c r="F57">
        <f t="shared" si="4"/>
        <v>256</v>
      </c>
      <c r="G57">
        <f t="shared" si="5"/>
        <v>273.22000000000003</v>
      </c>
      <c r="H57" s="112"/>
      <c r="I57">
        <f>BRPL_EOD!AI57+BRPL_EOD!AJ57</f>
        <v>134.61000000000001</v>
      </c>
      <c r="J57">
        <f>BYPL_EOD!AI57+BYPL_EOD!AJ57</f>
        <v>45</v>
      </c>
      <c r="K57">
        <f>MES_EOD!AI57+MES_EOD!AJ57</f>
        <v>5</v>
      </c>
      <c r="L57">
        <f>NDMC_EOD!AI57+NDMC_EOD!AJ57</f>
        <v>19</v>
      </c>
      <c r="M57">
        <f>TPDDL_EOD!AI57+TPDDL_EOD!AJ57</f>
        <v>69.61</v>
      </c>
      <c r="N57">
        <f t="shared" si="0"/>
        <v>273.22000000000003</v>
      </c>
      <c r="O57" s="112">
        <f t="shared" si="1"/>
        <v>0</v>
      </c>
      <c r="P57">
        <v>134.61000000000001</v>
      </c>
      <c r="Q57">
        <v>45</v>
      </c>
      <c r="R57">
        <v>5</v>
      </c>
      <c r="S57">
        <v>19</v>
      </c>
      <c r="T57">
        <v>69.61</v>
      </c>
      <c r="U57" s="114">
        <f t="shared" si="2"/>
        <v>273.22000000000003</v>
      </c>
      <c r="V57" s="112">
        <f t="shared" si="3"/>
        <v>0</v>
      </c>
      <c r="Y57">
        <f>BAWANA!AW57+BAWANA!AX57</f>
        <v>14.78</v>
      </c>
      <c r="Z57">
        <f>BAWANA!BD57+BAWANA!BE57</f>
        <v>32</v>
      </c>
      <c r="AA57">
        <f>BAWANA!X57+BAWANA!Y57</f>
        <v>14.78</v>
      </c>
      <c r="AB57">
        <f>BAWANA!AE57+BAWANA!AF57</f>
        <v>32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273.22000000000003</v>
      </c>
      <c r="E58">
        <f>BAWANA!AM58</f>
        <v>0</v>
      </c>
      <c r="F58">
        <f t="shared" si="4"/>
        <v>256</v>
      </c>
      <c r="G58">
        <f t="shared" si="5"/>
        <v>273.22000000000003</v>
      </c>
      <c r="H58" s="112"/>
      <c r="I58">
        <f>BRPL_EOD!AI58+BRPL_EOD!AJ58</f>
        <v>134.61000000000001</v>
      </c>
      <c r="J58">
        <f>BYPL_EOD!AI58+BYPL_EOD!AJ58</f>
        <v>45</v>
      </c>
      <c r="K58">
        <f>MES_EOD!AI58+MES_EOD!AJ58</f>
        <v>5</v>
      </c>
      <c r="L58">
        <f>NDMC_EOD!AI58+NDMC_EOD!AJ58</f>
        <v>19</v>
      </c>
      <c r="M58">
        <f>TPDDL_EOD!AI58+TPDDL_EOD!AJ58</f>
        <v>69.61</v>
      </c>
      <c r="N58">
        <f t="shared" si="0"/>
        <v>273.22000000000003</v>
      </c>
      <c r="O58" s="112">
        <f t="shared" si="1"/>
        <v>0</v>
      </c>
      <c r="P58">
        <v>134.61000000000001</v>
      </c>
      <c r="Q58">
        <v>45</v>
      </c>
      <c r="R58">
        <v>5</v>
      </c>
      <c r="S58">
        <v>19</v>
      </c>
      <c r="T58">
        <v>69.61</v>
      </c>
      <c r="U58" s="114">
        <f t="shared" si="2"/>
        <v>273.22000000000003</v>
      </c>
      <c r="V58" s="112">
        <f t="shared" si="3"/>
        <v>0</v>
      </c>
      <c r="Y58">
        <f>BAWANA!AW58+BAWANA!AX58</f>
        <v>14.78</v>
      </c>
      <c r="Z58">
        <f>BAWANA!BD58+BAWANA!BE58</f>
        <v>32</v>
      </c>
      <c r="AA58">
        <f>BAWANA!X58+BAWANA!Y58</f>
        <v>14.78</v>
      </c>
      <c r="AB58">
        <f>BAWANA!AE58+BAWANA!AF58</f>
        <v>32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273.22000000000003</v>
      </c>
      <c r="E59">
        <f>BAWANA!AM59</f>
        <v>0</v>
      </c>
      <c r="F59">
        <f t="shared" si="4"/>
        <v>256</v>
      </c>
      <c r="G59">
        <f t="shared" si="5"/>
        <v>273.22000000000003</v>
      </c>
      <c r="H59" s="112"/>
      <c r="I59">
        <f>BRPL_EOD!AI59+BRPL_EOD!AJ59</f>
        <v>134.61000000000001</v>
      </c>
      <c r="J59">
        <f>BYPL_EOD!AI59+BYPL_EOD!AJ59</f>
        <v>45</v>
      </c>
      <c r="K59">
        <f>MES_EOD!AI59+MES_EOD!AJ59</f>
        <v>5</v>
      </c>
      <c r="L59">
        <f>NDMC_EOD!AI59+NDMC_EOD!AJ59</f>
        <v>19</v>
      </c>
      <c r="M59">
        <f>TPDDL_EOD!AI59+TPDDL_EOD!AJ59</f>
        <v>69.61</v>
      </c>
      <c r="N59">
        <f t="shared" si="0"/>
        <v>273.22000000000003</v>
      </c>
      <c r="O59" s="112">
        <f t="shared" si="1"/>
        <v>0</v>
      </c>
      <c r="P59">
        <v>134.61000000000001</v>
      </c>
      <c r="Q59">
        <v>45</v>
      </c>
      <c r="R59">
        <v>5</v>
      </c>
      <c r="S59">
        <v>19</v>
      </c>
      <c r="T59">
        <v>69.61</v>
      </c>
      <c r="U59" s="114">
        <f t="shared" si="2"/>
        <v>273.22000000000003</v>
      </c>
      <c r="V59" s="112">
        <f t="shared" si="3"/>
        <v>0</v>
      </c>
      <c r="Y59">
        <f>BAWANA!AW59+BAWANA!AX59</f>
        <v>14.78</v>
      </c>
      <c r="Z59">
        <f>BAWANA!BD59+BAWANA!BE59</f>
        <v>32</v>
      </c>
      <c r="AA59">
        <f>BAWANA!X59+BAWANA!Y59</f>
        <v>14.78</v>
      </c>
      <c r="AB59">
        <f>BAWANA!AE59+BAWANA!AF59</f>
        <v>32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273.22000000000003</v>
      </c>
      <c r="E60">
        <f>BAWANA!AM60</f>
        <v>0</v>
      </c>
      <c r="F60">
        <f t="shared" si="4"/>
        <v>256</v>
      </c>
      <c r="G60">
        <f t="shared" si="5"/>
        <v>273.22000000000003</v>
      </c>
      <c r="H60" s="112"/>
      <c r="I60">
        <f>BRPL_EOD!AI60+BRPL_EOD!AJ60</f>
        <v>134.61000000000001</v>
      </c>
      <c r="J60">
        <f>BYPL_EOD!AI60+BYPL_EOD!AJ60</f>
        <v>45</v>
      </c>
      <c r="K60">
        <f>MES_EOD!AI60+MES_EOD!AJ60</f>
        <v>5</v>
      </c>
      <c r="L60">
        <f>NDMC_EOD!AI60+NDMC_EOD!AJ60</f>
        <v>19</v>
      </c>
      <c r="M60">
        <f>TPDDL_EOD!AI60+TPDDL_EOD!AJ60</f>
        <v>69.61</v>
      </c>
      <c r="N60">
        <f t="shared" si="0"/>
        <v>273.22000000000003</v>
      </c>
      <c r="O60" s="112">
        <f t="shared" si="1"/>
        <v>0</v>
      </c>
      <c r="P60">
        <v>134.61000000000001</v>
      </c>
      <c r="Q60">
        <v>45</v>
      </c>
      <c r="R60">
        <v>5</v>
      </c>
      <c r="S60">
        <v>19</v>
      </c>
      <c r="T60">
        <v>69.61</v>
      </c>
      <c r="U60" s="114">
        <f t="shared" si="2"/>
        <v>273.22000000000003</v>
      </c>
      <c r="V60" s="112">
        <f t="shared" si="3"/>
        <v>0</v>
      </c>
      <c r="Y60">
        <f>BAWANA!AW60+BAWANA!AX60</f>
        <v>14.78</v>
      </c>
      <c r="Z60">
        <f>BAWANA!BD60+BAWANA!BE60</f>
        <v>32</v>
      </c>
      <c r="AA60">
        <f>BAWANA!X60+BAWANA!Y60</f>
        <v>14.78</v>
      </c>
      <c r="AB60">
        <f>BAWANA!AE60+BAWANA!AF60</f>
        <v>32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273.22000000000003</v>
      </c>
      <c r="E61">
        <f>BAWANA!AM61</f>
        <v>0</v>
      </c>
      <c r="F61">
        <f t="shared" si="4"/>
        <v>256</v>
      </c>
      <c r="G61">
        <f t="shared" si="5"/>
        <v>273.22000000000003</v>
      </c>
      <c r="H61" s="112"/>
      <c r="I61">
        <f>BRPL_EOD!AI61+BRPL_EOD!AJ61</f>
        <v>134.61000000000001</v>
      </c>
      <c r="J61">
        <f>BYPL_EOD!AI61+BYPL_EOD!AJ61</f>
        <v>45</v>
      </c>
      <c r="K61">
        <f>MES_EOD!AI61+MES_EOD!AJ61</f>
        <v>5</v>
      </c>
      <c r="L61">
        <f>NDMC_EOD!AI61+NDMC_EOD!AJ61</f>
        <v>19</v>
      </c>
      <c r="M61">
        <f>TPDDL_EOD!AI61+TPDDL_EOD!AJ61</f>
        <v>69.61</v>
      </c>
      <c r="N61">
        <f t="shared" si="0"/>
        <v>273.22000000000003</v>
      </c>
      <c r="O61" s="112">
        <f t="shared" si="1"/>
        <v>0</v>
      </c>
      <c r="P61">
        <v>134.61000000000001</v>
      </c>
      <c r="Q61">
        <v>45</v>
      </c>
      <c r="R61">
        <v>5</v>
      </c>
      <c r="S61">
        <v>19</v>
      </c>
      <c r="T61">
        <v>69.61</v>
      </c>
      <c r="U61" s="114">
        <f t="shared" si="2"/>
        <v>273.22000000000003</v>
      </c>
      <c r="V61" s="112">
        <f t="shared" si="3"/>
        <v>0</v>
      </c>
      <c r="Y61">
        <f>BAWANA!AW61+BAWANA!AX61</f>
        <v>14.78</v>
      </c>
      <c r="Z61">
        <f>BAWANA!BD61+BAWANA!BE61</f>
        <v>32</v>
      </c>
      <c r="AA61">
        <f>BAWANA!X61+BAWANA!Y61</f>
        <v>14.78</v>
      </c>
      <c r="AB61">
        <f>BAWANA!AE61+BAWANA!AF61</f>
        <v>32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273.22000000000003</v>
      </c>
      <c r="E62">
        <f>BAWANA!AM62</f>
        <v>0</v>
      </c>
      <c r="F62">
        <f t="shared" si="4"/>
        <v>256</v>
      </c>
      <c r="G62">
        <f t="shared" si="5"/>
        <v>273.22000000000003</v>
      </c>
      <c r="H62" s="112"/>
      <c r="I62">
        <f>BRPL_EOD!AI62+BRPL_EOD!AJ62</f>
        <v>134.61000000000001</v>
      </c>
      <c r="J62">
        <f>BYPL_EOD!AI62+BYPL_EOD!AJ62</f>
        <v>45</v>
      </c>
      <c r="K62">
        <f>MES_EOD!AI62+MES_EOD!AJ62</f>
        <v>5</v>
      </c>
      <c r="L62">
        <f>NDMC_EOD!AI62+NDMC_EOD!AJ62</f>
        <v>19</v>
      </c>
      <c r="M62">
        <f>TPDDL_EOD!AI62+TPDDL_EOD!AJ62</f>
        <v>69.61</v>
      </c>
      <c r="N62">
        <f t="shared" si="0"/>
        <v>273.22000000000003</v>
      </c>
      <c r="O62" s="112">
        <f t="shared" si="1"/>
        <v>0</v>
      </c>
      <c r="P62">
        <v>134.61000000000001</v>
      </c>
      <c r="Q62">
        <v>45</v>
      </c>
      <c r="R62">
        <v>5</v>
      </c>
      <c r="S62">
        <v>19</v>
      </c>
      <c r="T62">
        <v>69.61</v>
      </c>
      <c r="U62" s="114">
        <f t="shared" si="2"/>
        <v>273.22000000000003</v>
      </c>
      <c r="V62" s="112">
        <f t="shared" si="3"/>
        <v>0</v>
      </c>
      <c r="Y62">
        <f>BAWANA!AW62+BAWANA!AX62</f>
        <v>14.78</v>
      </c>
      <c r="Z62">
        <f>BAWANA!BD62+BAWANA!BE62</f>
        <v>32</v>
      </c>
      <c r="AA62">
        <f>BAWANA!X62+BAWANA!Y62</f>
        <v>14.78</v>
      </c>
      <c r="AB62">
        <f>BAWANA!AE62+BAWANA!AF62</f>
        <v>32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273.22000000000003</v>
      </c>
      <c r="E63">
        <f>BAWANA!AM63</f>
        <v>0</v>
      </c>
      <c r="F63">
        <f t="shared" si="4"/>
        <v>256</v>
      </c>
      <c r="G63">
        <f t="shared" si="5"/>
        <v>273.22000000000003</v>
      </c>
      <c r="H63" s="112"/>
      <c r="I63">
        <f>BRPL_EOD!AI63+BRPL_EOD!AJ63</f>
        <v>134.61000000000001</v>
      </c>
      <c r="J63">
        <f>BYPL_EOD!AI63+BYPL_EOD!AJ63</f>
        <v>45</v>
      </c>
      <c r="K63">
        <f>MES_EOD!AI63+MES_EOD!AJ63</f>
        <v>5</v>
      </c>
      <c r="L63">
        <f>NDMC_EOD!AI63+NDMC_EOD!AJ63</f>
        <v>19</v>
      </c>
      <c r="M63">
        <f>TPDDL_EOD!AI63+TPDDL_EOD!AJ63</f>
        <v>69.61</v>
      </c>
      <c r="N63">
        <f t="shared" si="0"/>
        <v>273.22000000000003</v>
      </c>
      <c r="O63" s="112">
        <f t="shared" si="1"/>
        <v>0</v>
      </c>
      <c r="P63">
        <v>134.61000000000001</v>
      </c>
      <c r="Q63">
        <v>45</v>
      </c>
      <c r="R63">
        <v>5</v>
      </c>
      <c r="S63">
        <v>19</v>
      </c>
      <c r="T63">
        <v>69.61</v>
      </c>
      <c r="U63" s="114">
        <f t="shared" si="2"/>
        <v>273.22000000000003</v>
      </c>
      <c r="V63" s="112">
        <f t="shared" si="3"/>
        <v>0</v>
      </c>
      <c r="Y63">
        <f>BAWANA!AW63+BAWANA!AX63</f>
        <v>14.78</v>
      </c>
      <c r="Z63">
        <f>BAWANA!BD63+BAWANA!BE63</f>
        <v>32</v>
      </c>
      <c r="AA63">
        <f>BAWANA!X63+BAWANA!Y63</f>
        <v>14.78</v>
      </c>
      <c r="AB63">
        <f>BAWANA!AE63+BAWANA!AF63</f>
        <v>32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273.22000000000003</v>
      </c>
      <c r="E64">
        <f>BAWANA!AM64</f>
        <v>0</v>
      </c>
      <c r="F64">
        <f t="shared" si="4"/>
        <v>256</v>
      </c>
      <c r="G64">
        <f t="shared" si="5"/>
        <v>273.22000000000003</v>
      </c>
      <c r="H64" s="112"/>
      <c r="I64">
        <f>BRPL_EOD!AI64+BRPL_EOD!AJ64</f>
        <v>134.61000000000001</v>
      </c>
      <c r="J64">
        <f>BYPL_EOD!AI64+BYPL_EOD!AJ64</f>
        <v>45</v>
      </c>
      <c r="K64">
        <f>MES_EOD!AI64+MES_EOD!AJ64</f>
        <v>5</v>
      </c>
      <c r="L64">
        <f>NDMC_EOD!AI64+NDMC_EOD!AJ64</f>
        <v>19</v>
      </c>
      <c r="M64">
        <f>TPDDL_EOD!AI64+TPDDL_EOD!AJ64</f>
        <v>69.61</v>
      </c>
      <c r="N64">
        <f t="shared" si="0"/>
        <v>273.22000000000003</v>
      </c>
      <c r="O64" s="112">
        <f t="shared" si="1"/>
        <v>0</v>
      </c>
      <c r="P64">
        <v>134.61000000000001</v>
      </c>
      <c r="Q64">
        <v>45</v>
      </c>
      <c r="R64">
        <v>5</v>
      </c>
      <c r="S64">
        <v>19</v>
      </c>
      <c r="T64">
        <v>69.61</v>
      </c>
      <c r="U64" s="114">
        <f t="shared" si="2"/>
        <v>273.22000000000003</v>
      </c>
      <c r="V64" s="112">
        <f t="shared" si="3"/>
        <v>0</v>
      </c>
      <c r="Y64">
        <f>BAWANA!AW64+BAWANA!AX64</f>
        <v>14.78</v>
      </c>
      <c r="Z64">
        <f>BAWANA!BD64+BAWANA!BE64</f>
        <v>32</v>
      </c>
      <c r="AA64">
        <f>BAWANA!X64+BAWANA!Y64</f>
        <v>14.78</v>
      </c>
      <c r="AB64">
        <f>BAWANA!AE64+BAWANA!AF64</f>
        <v>32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273.22000000000003</v>
      </c>
      <c r="E65">
        <f>BAWANA!AM65</f>
        <v>0</v>
      </c>
      <c r="F65">
        <f t="shared" si="4"/>
        <v>256</v>
      </c>
      <c r="G65">
        <f t="shared" si="5"/>
        <v>273.22000000000003</v>
      </c>
      <c r="H65" s="112"/>
      <c r="I65">
        <f>BRPL_EOD!AI65+BRPL_EOD!AJ65</f>
        <v>134.61000000000001</v>
      </c>
      <c r="J65">
        <f>BYPL_EOD!AI65+BYPL_EOD!AJ65</f>
        <v>45</v>
      </c>
      <c r="K65">
        <f>MES_EOD!AI65+MES_EOD!AJ65</f>
        <v>5</v>
      </c>
      <c r="L65">
        <f>NDMC_EOD!AI65+NDMC_EOD!AJ65</f>
        <v>19</v>
      </c>
      <c r="M65">
        <f>TPDDL_EOD!AI65+TPDDL_EOD!AJ65</f>
        <v>69.61</v>
      </c>
      <c r="N65">
        <f t="shared" si="0"/>
        <v>273.22000000000003</v>
      </c>
      <c r="O65" s="112">
        <f t="shared" si="1"/>
        <v>0</v>
      </c>
      <c r="P65">
        <v>134.61000000000001</v>
      </c>
      <c r="Q65">
        <v>45</v>
      </c>
      <c r="R65">
        <v>5</v>
      </c>
      <c r="S65">
        <v>19</v>
      </c>
      <c r="T65">
        <v>69.61</v>
      </c>
      <c r="U65" s="114">
        <f t="shared" si="2"/>
        <v>273.22000000000003</v>
      </c>
      <c r="V65" s="112">
        <f t="shared" si="3"/>
        <v>0</v>
      </c>
      <c r="Y65">
        <f>BAWANA!AW65+BAWANA!AX65</f>
        <v>14.78</v>
      </c>
      <c r="Z65">
        <f>BAWANA!BD65+BAWANA!BE65</f>
        <v>32</v>
      </c>
      <c r="AA65">
        <f>BAWANA!X65+BAWANA!Y65</f>
        <v>14.78</v>
      </c>
      <c r="AB65">
        <f>BAWANA!AE65+BAWANA!AF65</f>
        <v>32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273.22000000000003</v>
      </c>
      <c r="E66">
        <f>BAWANA!AM66</f>
        <v>0</v>
      </c>
      <c r="F66">
        <f t="shared" si="4"/>
        <v>256</v>
      </c>
      <c r="G66">
        <f t="shared" si="5"/>
        <v>273.22000000000003</v>
      </c>
      <c r="H66" s="112"/>
      <c r="I66">
        <f>BRPL_EOD!AI66+BRPL_EOD!AJ66</f>
        <v>134.61000000000001</v>
      </c>
      <c r="J66">
        <f>BYPL_EOD!AI66+BYPL_EOD!AJ66</f>
        <v>45</v>
      </c>
      <c r="K66">
        <f>MES_EOD!AI66+MES_EOD!AJ66</f>
        <v>5</v>
      </c>
      <c r="L66">
        <f>NDMC_EOD!AI66+NDMC_EOD!AJ66</f>
        <v>19</v>
      </c>
      <c r="M66">
        <f>TPDDL_EOD!AI66+TPDDL_EOD!AJ66</f>
        <v>69.61</v>
      </c>
      <c r="N66">
        <f t="shared" si="0"/>
        <v>273.22000000000003</v>
      </c>
      <c r="O66" s="112">
        <f t="shared" si="1"/>
        <v>0</v>
      </c>
      <c r="P66">
        <v>134.61000000000001</v>
      </c>
      <c r="Q66">
        <v>45</v>
      </c>
      <c r="R66">
        <v>5</v>
      </c>
      <c r="S66">
        <v>19</v>
      </c>
      <c r="T66">
        <v>69.61</v>
      </c>
      <c r="U66" s="114">
        <f t="shared" si="2"/>
        <v>273.22000000000003</v>
      </c>
      <c r="V66" s="112">
        <f t="shared" si="3"/>
        <v>0</v>
      </c>
      <c r="Y66">
        <f>BAWANA!AW66+BAWANA!AX66</f>
        <v>14.78</v>
      </c>
      <c r="Z66">
        <f>BAWANA!BD66+BAWANA!BE66</f>
        <v>32</v>
      </c>
      <c r="AA66">
        <f>BAWANA!X66+BAWANA!Y66</f>
        <v>14.78</v>
      </c>
      <c r="AB66">
        <f>BAWANA!AE66+BAWANA!AF66</f>
        <v>32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273.22000000000003</v>
      </c>
      <c r="E67">
        <f>BAWANA!AM67</f>
        <v>0</v>
      </c>
      <c r="F67">
        <f t="shared" si="4"/>
        <v>256</v>
      </c>
      <c r="G67">
        <f t="shared" si="5"/>
        <v>273.22000000000003</v>
      </c>
      <c r="H67" s="112"/>
      <c r="I67">
        <f>BRPL_EOD!AI67+BRPL_EOD!AJ67</f>
        <v>134.61000000000001</v>
      </c>
      <c r="J67">
        <f>BYPL_EOD!AI67+BYPL_EOD!AJ67</f>
        <v>45</v>
      </c>
      <c r="K67">
        <f>MES_EOD!AI67+MES_EOD!AJ67</f>
        <v>5</v>
      </c>
      <c r="L67">
        <f>NDMC_EOD!AI67+NDMC_EOD!AJ67</f>
        <v>19</v>
      </c>
      <c r="M67">
        <f>TPDDL_EOD!AI67+TPDDL_EOD!AJ67</f>
        <v>69.61</v>
      </c>
      <c r="N67">
        <f t="shared" ref="N67:N98" si="7">SUM(I67:M67)</f>
        <v>273.22000000000003</v>
      </c>
      <c r="O67" s="112">
        <f t="shared" ref="O67:O98" si="8">G67-N67</f>
        <v>0</v>
      </c>
      <c r="P67">
        <v>134.61000000000001</v>
      </c>
      <c r="Q67">
        <v>45</v>
      </c>
      <c r="R67">
        <v>5</v>
      </c>
      <c r="S67">
        <v>19</v>
      </c>
      <c r="T67">
        <v>69.61</v>
      </c>
      <c r="U67" s="114">
        <f t="shared" ref="U67:U98" si="9">SUM(P67:T67)</f>
        <v>273.22000000000003</v>
      </c>
      <c r="V67" s="112">
        <f t="shared" ref="V67:V99" si="10">G67-U67</f>
        <v>0</v>
      </c>
      <c r="Y67">
        <f>BAWANA!AW67+BAWANA!AX67</f>
        <v>14.78</v>
      </c>
      <c r="Z67">
        <f>BAWANA!BD67+BAWANA!BE67</f>
        <v>32</v>
      </c>
      <c r="AA67">
        <f>BAWANA!X67+BAWANA!Y67</f>
        <v>14.78</v>
      </c>
      <c r="AB67">
        <f>BAWANA!AE67+BAWANA!AF67</f>
        <v>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273.22000000000003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273.22000000000003</v>
      </c>
      <c r="H68" s="112"/>
      <c r="I68">
        <f>BRPL_EOD!AI68+BRPL_EOD!AJ68</f>
        <v>134.61000000000001</v>
      </c>
      <c r="J68">
        <f>BYPL_EOD!AI68+BYPL_EOD!AJ68</f>
        <v>45</v>
      </c>
      <c r="K68">
        <f>MES_EOD!AI68+MES_EOD!AJ68</f>
        <v>5</v>
      </c>
      <c r="L68">
        <f>NDMC_EOD!AI68+NDMC_EOD!AJ68</f>
        <v>19</v>
      </c>
      <c r="M68">
        <f>TPDDL_EOD!AI68+TPDDL_EOD!AJ68</f>
        <v>69.61</v>
      </c>
      <c r="N68">
        <f t="shared" si="7"/>
        <v>273.22000000000003</v>
      </c>
      <c r="O68" s="112">
        <f t="shared" si="8"/>
        <v>0</v>
      </c>
      <c r="P68">
        <v>134.61000000000001</v>
      </c>
      <c r="Q68">
        <v>45</v>
      </c>
      <c r="R68">
        <v>5</v>
      </c>
      <c r="S68">
        <v>19</v>
      </c>
      <c r="T68">
        <v>69.61</v>
      </c>
      <c r="U68" s="114">
        <f t="shared" si="9"/>
        <v>273.22000000000003</v>
      </c>
      <c r="V68" s="112">
        <f t="shared" si="10"/>
        <v>0</v>
      </c>
      <c r="Y68">
        <f>BAWANA!AW68+BAWANA!AX68</f>
        <v>14.78</v>
      </c>
      <c r="Z68">
        <f>BAWANA!BD68+BAWANA!BE68</f>
        <v>32</v>
      </c>
      <c r="AA68">
        <f>BAWANA!X68+BAWANA!Y68</f>
        <v>14.78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273.22000000000003</v>
      </c>
      <c r="E69">
        <f>BAWANA!AM69</f>
        <v>0</v>
      </c>
      <c r="F69">
        <f t="shared" si="11"/>
        <v>256</v>
      </c>
      <c r="G69">
        <f t="shared" si="12"/>
        <v>273.22000000000003</v>
      </c>
      <c r="H69" s="112"/>
      <c r="I69">
        <f>BRPL_EOD!AI69+BRPL_EOD!AJ69</f>
        <v>134.61000000000001</v>
      </c>
      <c r="J69">
        <f>BYPL_EOD!AI69+BYPL_EOD!AJ69</f>
        <v>45</v>
      </c>
      <c r="K69">
        <f>MES_EOD!AI69+MES_EOD!AJ69</f>
        <v>5</v>
      </c>
      <c r="L69">
        <f>NDMC_EOD!AI69+NDMC_EOD!AJ69</f>
        <v>19</v>
      </c>
      <c r="M69">
        <f>TPDDL_EOD!AI69+TPDDL_EOD!AJ69</f>
        <v>69.61</v>
      </c>
      <c r="N69">
        <f t="shared" si="7"/>
        <v>273.22000000000003</v>
      </c>
      <c r="O69" s="112">
        <f t="shared" si="8"/>
        <v>0</v>
      </c>
      <c r="P69">
        <v>134.61000000000001</v>
      </c>
      <c r="Q69">
        <v>45</v>
      </c>
      <c r="R69">
        <v>5</v>
      </c>
      <c r="S69">
        <v>19</v>
      </c>
      <c r="T69">
        <v>69.61</v>
      </c>
      <c r="U69" s="114">
        <f t="shared" si="9"/>
        <v>273.22000000000003</v>
      </c>
      <c r="V69" s="112">
        <f t="shared" si="10"/>
        <v>0</v>
      </c>
      <c r="Y69">
        <f>BAWANA!AW69+BAWANA!AX69</f>
        <v>14.78</v>
      </c>
      <c r="Z69">
        <f>BAWANA!BD69+BAWANA!BE69</f>
        <v>32</v>
      </c>
      <c r="AA69">
        <f>BAWANA!X69+BAWANA!Y69</f>
        <v>14.78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273.22000000000003</v>
      </c>
      <c r="E70">
        <f>BAWANA!AM70</f>
        <v>0</v>
      </c>
      <c r="F70">
        <f t="shared" si="11"/>
        <v>256</v>
      </c>
      <c r="G70">
        <f t="shared" si="12"/>
        <v>273.22000000000003</v>
      </c>
      <c r="H70" s="112"/>
      <c r="I70">
        <f>BRPL_EOD!AI70+BRPL_EOD!AJ70</f>
        <v>134.61000000000001</v>
      </c>
      <c r="J70">
        <f>BYPL_EOD!AI70+BYPL_EOD!AJ70</f>
        <v>45</v>
      </c>
      <c r="K70">
        <f>MES_EOD!AI70+MES_EOD!AJ70</f>
        <v>5</v>
      </c>
      <c r="L70">
        <f>NDMC_EOD!AI70+NDMC_EOD!AJ70</f>
        <v>19</v>
      </c>
      <c r="M70">
        <f>TPDDL_EOD!AI70+TPDDL_EOD!AJ70</f>
        <v>69.61</v>
      </c>
      <c r="N70">
        <f t="shared" si="7"/>
        <v>273.22000000000003</v>
      </c>
      <c r="O70" s="112">
        <f t="shared" si="8"/>
        <v>0</v>
      </c>
      <c r="P70">
        <v>134.61000000000001</v>
      </c>
      <c r="Q70">
        <v>45</v>
      </c>
      <c r="R70">
        <v>5</v>
      </c>
      <c r="S70">
        <v>19</v>
      </c>
      <c r="T70">
        <v>69.61</v>
      </c>
      <c r="U70" s="114">
        <f t="shared" si="9"/>
        <v>273.22000000000003</v>
      </c>
      <c r="V70" s="112">
        <f t="shared" si="10"/>
        <v>0</v>
      </c>
      <c r="Y70">
        <f>BAWANA!AW70+BAWANA!AX70</f>
        <v>14.78</v>
      </c>
      <c r="Z70">
        <f>BAWANA!BD70+BAWANA!BE70</f>
        <v>32</v>
      </c>
      <c r="AA70">
        <f>BAWANA!X70+BAWANA!Y70</f>
        <v>14.78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256</v>
      </c>
      <c r="E71">
        <f>BAWANA!AM71</f>
        <v>0</v>
      </c>
      <c r="F71">
        <f t="shared" si="11"/>
        <v>256</v>
      </c>
      <c r="G71">
        <f t="shared" si="12"/>
        <v>256</v>
      </c>
      <c r="H71" s="112"/>
      <c r="I71">
        <f>BRPL_EOD!AI71+BRPL_EOD!AJ71</f>
        <v>103.39</v>
      </c>
      <c r="J71">
        <f>BYPL_EOD!AI71+BYPL_EOD!AJ71</f>
        <v>55</v>
      </c>
      <c r="K71">
        <f>MES_EOD!AI71+MES_EOD!AJ71</f>
        <v>5</v>
      </c>
      <c r="L71">
        <f>NDMC_EOD!AI71+NDMC_EOD!AJ71</f>
        <v>23</v>
      </c>
      <c r="M71">
        <f>TPDDL_EOD!AI71+TPDDL_EOD!AJ71</f>
        <v>69.61</v>
      </c>
      <c r="N71">
        <f t="shared" si="7"/>
        <v>256</v>
      </c>
      <c r="O71" s="112">
        <f t="shared" si="8"/>
        <v>0</v>
      </c>
      <c r="P71">
        <v>103.39</v>
      </c>
      <c r="Q71">
        <v>55</v>
      </c>
      <c r="R71">
        <v>5</v>
      </c>
      <c r="S71">
        <v>23</v>
      </c>
      <c r="T71">
        <v>69.61</v>
      </c>
      <c r="U71" s="114">
        <f t="shared" si="9"/>
        <v>256</v>
      </c>
      <c r="V71" s="112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256</v>
      </c>
      <c r="E72">
        <f>BAWANA!AM72</f>
        <v>0</v>
      </c>
      <c r="F72">
        <f t="shared" si="11"/>
        <v>256</v>
      </c>
      <c r="G72">
        <f t="shared" si="12"/>
        <v>256</v>
      </c>
      <c r="H72" s="112"/>
      <c r="I72">
        <f>BRPL_EOD!AI72+BRPL_EOD!AJ72</f>
        <v>103.39</v>
      </c>
      <c r="J72">
        <f>BYPL_EOD!AI72+BYPL_EOD!AJ72</f>
        <v>55</v>
      </c>
      <c r="K72">
        <f>MES_EOD!AI72+MES_EOD!AJ72</f>
        <v>5</v>
      </c>
      <c r="L72">
        <f>NDMC_EOD!AI72+NDMC_EOD!AJ72</f>
        <v>23</v>
      </c>
      <c r="M72">
        <f>TPDDL_EOD!AI72+TPDDL_EOD!AJ72</f>
        <v>69.61</v>
      </c>
      <c r="N72">
        <f t="shared" si="7"/>
        <v>256</v>
      </c>
      <c r="O72" s="112">
        <f t="shared" si="8"/>
        <v>0</v>
      </c>
      <c r="P72">
        <v>103.39</v>
      </c>
      <c r="Q72">
        <v>55</v>
      </c>
      <c r="R72">
        <v>5</v>
      </c>
      <c r="S72">
        <v>23</v>
      </c>
      <c r="T72">
        <v>69.61</v>
      </c>
      <c r="U72" s="114">
        <f t="shared" si="9"/>
        <v>256</v>
      </c>
      <c r="V72" s="112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256</v>
      </c>
      <c r="E73">
        <f>BAWANA!AM73</f>
        <v>0</v>
      </c>
      <c r="F73">
        <f t="shared" si="11"/>
        <v>256</v>
      </c>
      <c r="G73">
        <f t="shared" si="12"/>
        <v>256</v>
      </c>
      <c r="H73" s="112"/>
      <c r="I73">
        <f>BRPL_EOD!AI73+BRPL_EOD!AJ73</f>
        <v>103.39</v>
      </c>
      <c r="J73">
        <f>BYPL_EOD!AI73+BYPL_EOD!AJ73</f>
        <v>55</v>
      </c>
      <c r="K73">
        <f>MES_EOD!AI73+MES_EOD!AJ73</f>
        <v>5</v>
      </c>
      <c r="L73">
        <f>NDMC_EOD!AI73+NDMC_EOD!AJ73</f>
        <v>23</v>
      </c>
      <c r="M73">
        <f>TPDDL_EOD!AI73+TPDDL_EOD!AJ73</f>
        <v>69.61</v>
      </c>
      <c r="N73">
        <f t="shared" si="7"/>
        <v>256</v>
      </c>
      <c r="O73" s="112">
        <f t="shared" si="8"/>
        <v>0</v>
      </c>
      <c r="P73">
        <v>103.39</v>
      </c>
      <c r="Q73">
        <v>55</v>
      </c>
      <c r="R73">
        <v>5</v>
      </c>
      <c r="S73">
        <v>23</v>
      </c>
      <c r="T73">
        <v>69.61</v>
      </c>
      <c r="U73" s="114">
        <f t="shared" si="9"/>
        <v>256</v>
      </c>
      <c r="V73" s="112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256</v>
      </c>
      <c r="E74">
        <f>BAWANA!AM74</f>
        <v>0</v>
      </c>
      <c r="F74">
        <f t="shared" si="11"/>
        <v>256</v>
      </c>
      <c r="G74">
        <f t="shared" si="12"/>
        <v>256</v>
      </c>
      <c r="H74" s="112"/>
      <c r="I74">
        <f>BRPL_EOD!AI74+BRPL_EOD!AJ74</f>
        <v>103.39</v>
      </c>
      <c r="J74">
        <f>BYPL_EOD!AI74+BYPL_EOD!AJ74</f>
        <v>55</v>
      </c>
      <c r="K74">
        <f>MES_EOD!AI74+MES_EOD!AJ74</f>
        <v>5</v>
      </c>
      <c r="L74">
        <f>NDMC_EOD!AI74+NDMC_EOD!AJ74</f>
        <v>23</v>
      </c>
      <c r="M74">
        <f>TPDDL_EOD!AI74+TPDDL_EOD!AJ74</f>
        <v>69.61</v>
      </c>
      <c r="N74">
        <f t="shared" si="7"/>
        <v>256</v>
      </c>
      <c r="O74" s="112">
        <f t="shared" si="8"/>
        <v>0</v>
      </c>
      <c r="P74">
        <v>103.39</v>
      </c>
      <c r="Q74">
        <v>55</v>
      </c>
      <c r="R74">
        <v>5</v>
      </c>
      <c r="S74">
        <v>23</v>
      </c>
      <c r="T74">
        <v>69.61</v>
      </c>
      <c r="U74" s="114">
        <f t="shared" si="9"/>
        <v>256</v>
      </c>
      <c r="V74" s="112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12"/>
      <c r="I75">
        <f>BRPL_EOD!AI75+BRPL_EOD!AJ75</f>
        <v>103.39</v>
      </c>
      <c r="J75">
        <f>BYPL_EOD!AI75+BYPL_EOD!AJ75</f>
        <v>55</v>
      </c>
      <c r="K75">
        <f>MES_EOD!AI75+MES_EOD!AJ75</f>
        <v>5</v>
      </c>
      <c r="L75">
        <f>NDMC_EOD!AI75+NDMC_EOD!AJ75</f>
        <v>23</v>
      </c>
      <c r="M75">
        <f>TPDDL_EOD!AI75+TPDDL_EOD!AJ75</f>
        <v>69.61</v>
      </c>
      <c r="N75">
        <f t="shared" si="7"/>
        <v>256</v>
      </c>
      <c r="O75" s="112">
        <f t="shared" si="8"/>
        <v>0</v>
      </c>
      <c r="P75">
        <v>103.39</v>
      </c>
      <c r="Q75">
        <v>55</v>
      </c>
      <c r="R75">
        <v>5</v>
      </c>
      <c r="S75">
        <v>23</v>
      </c>
      <c r="T75">
        <v>69.61</v>
      </c>
      <c r="U75" s="114">
        <f t="shared" si="9"/>
        <v>256</v>
      </c>
      <c r="V75" s="112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12"/>
      <c r="I76">
        <f>BRPL_EOD!AI76+BRPL_EOD!AJ76</f>
        <v>103.39</v>
      </c>
      <c r="J76">
        <f>BYPL_EOD!AI76+BYPL_EOD!AJ76</f>
        <v>55</v>
      </c>
      <c r="K76">
        <f>MES_EOD!AI76+MES_EOD!AJ76</f>
        <v>5</v>
      </c>
      <c r="L76">
        <f>NDMC_EOD!AI76+NDMC_EOD!AJ76</f>
        <v>23</v>
      </c>
      <c r="M76">
        <f>TPDDL_EOD!AI76+TPDDL_EOD!AJ76</f>
        <v>69.61</v>
      </c>
      <c r="N76">
        <f t="shared" si="7"/>
        <v>256</v>
      </c>
      <c r="O76" s="112">
        <f t="shared" si="8"/>
        <v>0</v>
      </c>
      <c r="P76">
        <v>103.39</v>
      </c>
      <c r="Q76">
        <v>55</v>
      </c>
      <c r="R76">
        <v>5</v>
      </c>
      <c r="S76">
        <v>23</v>
      </c>
      <c r="T76">
        <v>69.61</v>
      </c>
      <c r="U76" s="114">
        <f t="shared" si="9"/>
        <v>256</v>
      </c>
      <c r="V76" s="112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12"/>
      <c r="I77">
        <f>BRPL_EOD!AI77+BRPL_EOD!AJ77</f>
        <v>103.39</v>
      </c>
      <c r="J77">
        <f>BYPL_EOD!AI77+BYPL_EOD!AJ77</f>
        <v>55</v>
      </c>
      <c r="K77">
        <f>MES_EOD!AI77+MES_EOD!AJ77</f>
        <v>5</v>
      </c>
      <c r="L77">
        <f>NDMC_EOD!AI77+NDMC_EOD!AJ77</f>
        <v>23</v>
      </c>
      <c r="M77">
        <f>TPDDL_EOD!AI77+TPDDL_EOD!AJ77</f>
        <v>69.61</v>
      </c>
      <c r="N77">
        <f t="shared" si="7"/>
        <v>256</v>
      </c>
      <c r="O77" s="112">
        <f t="shared" si="8"/>
        <v>0</v>
      </c>
      <c r="P77">
        <v>103.39</v>
      </c>
      <c r="Q77">
        <v>55</v>
      </c>
      <c r="R77">
        <v>5</v>
      </c>
      <c r="S77">
        <v>23</v>
      </c>
      <c r="T77">
        <v>69.61</v>
      </c>
      <c r="U77" s="114">
        <f t="shared" si="9"/>
        <v>256</v>
      </c>
      <c r="V77" s="112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12"/>
      <c r="I78">
        <f>BRPL_EOD!AI78+BRPL_EOD!AJ78</f>
        <v>103.39</v>
      </c>
      <c r="J78">
        <f>BYPL_EOD!AI78+BYPL_EOD!AJ78</f>
        <v>55</v>
      </c>
      <c r="K78">
        <f>MES_EOD!AI78+MES_EOD!AJ78</f>
        <v>5</v>
      </c>
      <c r="L78">
        <f>NDMC_EOD!AI78+NDMC_EOD!AJ78</f>
        <v>23</v>
      </c>
      <c r="M78">
        <f>TPDDL_EOD!AI78+TPDDL_EOD!AJ78</f>
        <v>69.61</v>
      </c>
      <c r="N78">
        <f t="shared" si="7"/>
        <v>256</v>
      </c>
      <c r="O78" s="112">
        <f t="shared" si="8"/>
        <v>0</v>
      </c>
      <c r="P78">
        <v>103.39</v>
      </c>
      <c r="Q78">
        <v>55</v>
      </c>
      <c r="R78">
        <v>5</v>
      </c>
      <c r="S78">
        <v>23</v>
      </c>
      <c r="T78">
        <v>69.61</v>
      </c>
      <c r="U78" s="114">
        <f t="shared" si="9"/>
        <v>256</v>
      </c>
      <c r="V78" s="112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12"/>
      <c r="I79">
        <f>BRPL_EOD!AI79+BRPL_EOD!AJ79</f>
        <v>103.39</v>
      </c>
      <c r="J79">
        <f>BYPL_EOD!AI79+BYPL_EOD!AJ79</f>
        <v>55</v>
      </c>
      <c r="K79">
        <f>MES_EOD!AI79+MES_EOD!AJ79</f>
        <v>5</v>
      </c>
      <c r="L79">
        <f>NDMC_EOD!AI79+NDMC_EOD!AJ79</f>
        <v>23</v>
      </c>
      <c r="M79">
        <f>TPDDL_EOD!AI79+TPDDL_EOD!AJ79</f>
        <v>69.61</v>
      </c>
      <c r="N79">
        <f t="shared" si="7"/>
        <v>256</v>
      </c>
      <c r="O79" s="112">
        <f t="shared" si="8"/>
        <v>0</v>
      </c>
      <c r="P79">
        <v>103.39</v>
      </c>
      <c r="Q79">
        <v>55</v>
      </c>
      <c r="R79">
        <v>5</v>
      </c>
      <c r="S79">
        <v>23</v>
      </c>
      <c r="T79">
        <v>69.61</v>
      </c>
      <c r="U79" s="114">
        <f t="shared" si="9"/>
        <v>256</v>
      </c>
      <c r="V79" s="112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12"/>
      <c r="I80">
        <f>BRPL_EOD!AI80+BRPL_EOD!AJ80</f>
        <v>103.39</v>
      </c>
      <c r="J80">
        <f>BYPL_EOD!AI80+BYPL_EOD!AJ80</f>
        <v>55</v>
      </c>
      <c r="K80">
        <f>MES_EOD!AI80+MES_EOD!AJ80</f>
        <v>5</v>
      </c>
      <c r="L80">
        <f>NDMC_EOD!AI80+NDMC_EOD!AJ80</f>
        <v>23</v>
      </c>
      <c r="M80">
        <f>TPDDL_EOD!AI80+TPDDL_EOD!AJ80</f>
        <v>69.61</v>
      </c>
      <c r="N80">
        <f t="shared" si="7"/>
        <v>256</v>
      </c>
      <c r="O80" s="112">
        <f t="shared" si="8"/>
        <v>0</v>
      </c>
      <c r="P80">
        <v>103.39</v>
      </c>
      <c r="Q80">
        <v>55</v>
      </c>
      <c r="R80">
        <v>5</v>
      </c>
      <c r="S80">
        <v>23</v>
      </c>
      <c r="T80">
        <v>69.61</v>
      </c>
      <c r="U80" s="114">
        <f t="shared" si="9"/>
        <v>256</v>
      </c>
      <c r="V80" s="112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12"/>
      <c r="I81">
        <f>BRPL_EOD!AI81+BRPL_EOD!AJ81</f>
        <v>103.39</v>
      </c>
      <c r="J81">
        <f>BYPL_EOD!AI81+BYPL_EOD!AJ81</f>
        <v>55</v>
      </c>
      <c r="K81">
        <f>MES_EOD!AI81+MES_EOD!AJ81</f>
        <v>5</v>
      </c>
      <c r="L81">
        <f>NDMC_EOD!AI81+NDMC_EOD!AJ81</f>
        <v>23</v>
      </c>
      <c r="M81">
        <f>TPDDL_EOD!AI81+TPDDL_EOD!AJ81</f>
        <v>69.61</v>
      </c>
      <c r="N81">
        <f t="shared" si="7"/>
        <v>256</v>
      </c>
      <c r="O81" s="112">
        <f t="shared" si="8"/>
        <v>0</v>
      </c>
      <c r="P81">
        <v>103.39</v>
      </c>
      <c r="Q81">
        <v>55</v>
      </c>
      <c r="R81">
        <v>5</v>
      </c>
      <c r="S81">
        <v>23</v>
      </c>
      <c r="T81">
        <v>69.61</v>
      </c>
      <c r="U81" s="114">
        <f t="shared" si="9"/>
        <v>256</v>
      </c>
      <c r="V81" s="112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12"/>
      <c r="I82">
        <f>BRPL_EOD!AI82+BRPL_EOD!AJ82</f>
        <v>103.39</v>
      </c>
      <c r="J82">
        <f>BYPL_EOD!AI82+BYPL_EOD!AJ82</f>
        <v>55</v>
      </c>
      <c r="K82">
        <f>MES_EOD!AI82+MES_EOD!AJ82</f>
        <v>5</v>
      </c>
      <c r="L82">
        <f>NDMC_EOD!AI82+NDMC_EOD!AJ82</f>
        <v>23</v>
      </c>
      <c r="M82">
        <f>TPDDL_EOD!AI82+TPDDL_EOD!AJ82</f>
        <v>69.61</v>
      </c>
      <c r="N82">
        <f t="shared" si="7"/>
        <v>256</v>
      </c>
      <c r="O82" s="112">
        <f t="shared" si="8"/>
        <v>0</v>
      </c>
      <c r="P82">
        <v>103.39</v>
      </c>
      <c r="Q82">
        <v>55</v>
      </c>
      <c r="R82">
        <v>5</v>
      </c>
      <c r="S82">
        <v>23</v>
      </c>
      <c r="T82">
        <v>69.61</v>
      </c>
      <c r="U82" s="114">
        <f t="shared" si="9"/>
        <v>256</v>
      </c>
      <c r="V82" s="112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12"/>
      <c r="I83">
        <f>BRPL_EOD!AI83+BRPL_EOD!AJ83</f>
        <v>103.39</v>
      </c>
      <c r="J83">
        <f>BYPL_EOD!AI83+BYPL_EOD!AJ83</f>
        <v>55</v>
      </c>
      <c r="K83">
        <f>MES_EOD!AI83+MES_EOD!AJ83</f>
        <v>5</v>
      </c>
      <c r="L83">
        <f>NDMC_EOD!AI83+NDMC_EOD!AJ83</f>
        <v>23</v>
      </c>
      <c r="M83">
        <f>TPDDL_EOD!AI83+TPDDL_EOD!AJ83</f>
        <v>69.61</v>
      </c>
      <c r="N83">
        <f t="shared" si="7"/>
        <v>256</v>
      </c>
      <c r="O83" s="112">
        <f t="shared" si="8"/>
        <v>0</v>
      </c>
      <c r="P83">
        <v>103.39</v>
      </c>
      <c r="Q83">
        <v>55</v>
      </c>
      <c r="R83">
        <v>5</v>
      </c>
      <c r="S83">
        <v>23</v>
      </c>
      <c r="T83">
        <v>69.61</v>
      </c>
      <c r="U83" s="114">
        <f t="shared" si="9"/>
        <v>256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12"/>
      <c r="I84">
        <f>BRPL_EOD!AI84+BRPL_EOD!AJ84</f>
        <v>103.39</v>
      </c>
      <c r="J84">
        <f>BYPL_EOD!AI84+BYPL_EOD!AJ84</f>
        <v>55</v>
      </c>
      <c r="K84">
        <f>MES_EOD!AI84+MES_EOD!AJ84</f>
        <v>5</v>
      </c>
      <c r="L84">
        <f>NDMC_EOD!AI84+NDMC_EOD!AJ84</f>
        <v>23</v>
      </c>
      <c r="M84">
        <f>TPDDL_EOD!AI84+TPDDL_EOD!AJ84</f>
        <v>69.61</v>
      </c>
      <c r="N84">
        <f t="shared" si="7"/>
        <v>256</v>
      </c>
      <c r="O84" s="112">
        <f t="shared" si="8"/>
        <v>0</v>
      </c>
      <c r="P84">
        <v>103.39</v>
      </c>
      <c r="Q84">
        <v>55</v>
      </c>
      <c r="R84">
        <v>5</v>
      </c>
      <c r="S84">
        <v>23</v>
      </c>
      <c r="T84">
        <v>69.61</v>
      </c>
      <c r="U84" s="114">
        <f t="shared" si="9"/>
        <v>256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12"/>
      <c r="I85">
        <f>BRPL_EOD!AI85+BRPL_EOD!AJ85</f>
        <v>103.39</v>
      </c>
      <c r="J85">
        <f>BYPL_EOD!AI85+BYPL_EOD!AJ85</f>
        <v>55</v>
      </c>
      <c r="K85">
        <f>MES_EOD!AI85+MES_EOD!AJ85</f>
        <v>5</v>
      </c>
      <c r="L85">
        <f>NDMC_EOD!AI85+NDMC_EOD!AJ85</f>
        <v>23</v>
      </c>
      <c r="M85">
        <f>TPDDL_EOD!AI85+TPDDL_EOD!AJ85</f>
        <v>69.61</v>
      </c>
      <c r="N85">
        <f t="shared" si="7"/>
        <v>256</v>
      </c>
      <c r="O85" s="112">
        <f t="shared" si="8"/>
        <v>0</v>
      </c>
      <c r="P85">
        <v>103.39</v>
      </c>
      <c r="Q85">
        <v>55</v>
      </c>
      <c r="R85">
        <v>5</v>
      </c>
      <c r="S85">
        <v>23</v>
      </c>
      <c r="T85">
        <v>69.61</v>
      </c>
      <c r="U85" s="114">
        <f t="shared" si="9"/>
        <v>256</v>
      </c>
      <c r="V85" s="112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12"/>
      <c r="I86">
        <f>BRPL_EOD!AI86+BRPL_EOD!AJ86</f>
        <v>103.39</v>
      </c>
      <c r="J86">
        <f>BYPL_EOD!AI86+BYPL_EOD!AJ86</f>
        <v>55</v>
      </c>
      <c r="K86">
        <f>MES_EOD!AI86+MES_EOD!AJ86</f>
        <v>5</v>
      </c>
      <c r="L86">
        <f>NDMC_EOD!AI86+NDMC_EOD!AJ86</f>
        <v>23</v>
      </c>
      <c r="M86">
        <f>TPDDL_EOD!AI86+TPDDL_EOD!AJ86</f>
        <v>69.61</v>
      </c>
      <c r="N86">
        <f t="shared" si="7"/>
        <v>256</v>
      </c>
      <c r="O86" s="112">
        <f t="shared" si="8"/>
        <v>0</v>
      </c>
      <c r="P86">
        <v>103.39</v>
      </c>
      <c r="Q86">
        <v>55</v>
      </c>
      <c r="R86">
        <v>5</v>
      </c>
      <c r="S86">
        <v>23</v>
      </c>
      <c r="T86">
        <v>69.61</v>
      </c>
      <c r="U86" s="114">
        <f t="shared" si="9"/>
        <v>256</v>
      </c>
      <c r="V86" s="112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12"/>
      <c r="I87">
        <f>BRPL_EOD!AI87+BRPL_EOD!AJ87</f>
        <v>103.39</v>
      </c>
      <c r="J87">
        <f>BYPL_EOD!AI87+BYPL_EOD!AJ87</f>
        <v>55</v>
      </c>
      <c r="K87">
        <f>MES_EOD!AI87+MES_EOD!AJ87</f>
        <v>5</v>
      </c>
      <c r="L87">
        <f>NDMC_EOD!AI87+NDMC_EOD!AJ87</f>
        <v>23</v>
      </c>
      <c r="M87">
        <f>TPDDL_EOD!AI87+TPDDL_EOD!AJ87</f>
        <v>69.61</v>
      </c>
      <c r="N87">
        <f t="shared" si="7"/>
        <v>256</v>
      </c>
      <c r="O87" s="112">
        <f t="shared" si="8"/>
        <v>0</v>
      </c>
      <c r="P87">
        <v>103.39</v>
      </c>
      <c r="Q87">
        <v>55</v>
      </c>
      <c r="R87">
        <v>5</v>
      </c>
      <c r="S87">
        <v>23</v>
      </c>
      <c r="T87">
        <v>69.61</v>
      </c>
      <c r="U87" s="114">
        <f t="shared" si="9"/>
        <v>256</v>
      </c>
      <c r="V87" s="112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12"/>
      <c r="I88">
        <f>BRPL_EOD!AI88+BRPL_EOD!AJ88</f>
        <v>103.39</v>
      </c>
      <c r="J88">
        <f>BYPL_EOD!AI88+BYPL_EOD!AJ88</f>
        <v>55</v>
      </c>
      <c r="K88">
        <f>MES_EOD!AI88+MES_EOD!AJ88</f>
        <v>5</v>
      </c>
      <c r="L88">
        <f>NDMC_EOD!AI88+NDMC_EOD!AJ88</f>
        <v>23</v>
      </c>
      <c r="M88">
        <f>TPDDL_EOD!AI88+TPDDL_EOD!AJ88</f>
        <v>69.61</v>
      </c>
      <c r="N88">
        <f t="shared" si="7"/>
        <v>256</v>
      </c>
      <c r="O88" s="112">
        <f t="shared" si="8"/>
        <v>0</v>
      </c>
      <c r="P88">
        <v>103.39</v>
      </c>
      <c r="Q88">
        <v>55</v>
      </c>
      <c r="R88">
        <v>5</v>
      </c>
      <c r="S88">
        <v>23</v>
      </c>
      <c r="T88">
        <v>69.61</v>
      </c>
      <c r="U88" s="114">
        <f t="shared" si="9"/>
        <v>256</v>
      </c>
      <c r="V88" s="112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12"/>
      <c r="I89">
        <f>BRPL_EOD!AI89+BRPL_EOD!AJ89</f>
        <v>103.39</v>
      </c>
      <c r="J89">
        <f>BYPL_EOD!AI89+BYPL_EOD!AJ89</f>
        <v>55</v>
      </c>
      <c r="K89">
        <f>MES_EOD!AI89+MES_EOD!AJ89</f>
        <v>5</v>
      </c>
      <c r="L89">
        <f>NDMC_EOD!AI89+NDMC_EOD!AJ89</f>
        <v>23</v>
      </c>
      <c r="M89">
        <f>TPDDL_EOD!AI89+TPDDL_EOD!AJ89</f>
        <v>69.61</v>
      </c>
      <c r="N89">
        <f t="shared" si="7"/>
        <v>256</v>
      </c>
      <c r="O89" s="112">
        <f t="shared" si="8"/>
        <v>0</v>
      </c>
      <c r="P89">
        <v>103.39</v>
      </c>
      <c r="Q89">
        <v>55</v>
      </c>
      <c r="R89">
        <v>5</v>
      </c>
      <c r="S89">
        <v>23</v>
      </c>
      <c r="T89">
        <v>69.61</v>
      </c>
      <c r="U89" s="114">
        <f t="shared" si="9"/>
        <v>256</v>
      </c>
      <c r="V89" s="112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12"/>
      <c r="I90">
        <f>BRPL_EOD!AI90+BRPL_EOD!AJ90</f>
        <v>103.39</v>
      </c>
      <c r="J90">
        <f>BYPL_EOD!AI90+BYPL_EOD!AJ90</f>
        <v>55</v>
      </c>
      <c r="K90">
        <f>MES_EOD!AI90+MES_EOD!AJ90</f>
        <v>5</v>
      </c>
      <c r="L90">
        <f>NDMC_EOD!AI90+NDMC_EOD!AJ90</f>
        <v>23</v>
      </c>
      <c r="M90">
        <f>TPDDL_EOD!AI90+TPDDL_EOD!AJ90</f>
        <v>69.61</v>
      </c>
      <c r="N90">
        <f t="shared" si="7"/>
        <v>256</v>
      </c>
      <c r="O90" s="112">
        <f t="shared" si="8"/>
        <v>0</v>
      </c>
      <c r="P90">
        <v>103.39</v>
      </c>
      <c r="Q90">
        <v>55</v>
      </c>
      <c r="R90">
        <v>5</v>
      </c>
      <c r="S90">
        <v>23</v>
      </c>
      <c r="T90">
        <v>69.61</v>
      </c>
      <c r="U90" s="114">
        <f t="shared" si="9"/>
        <v>256</v>
      </c>
      <c r="V90" s="112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273.22000000000003</v>
      </c>
      <c r="E91">
        <f>BAWANA!AM91</f>
        <v>0</v>
      </c>
      <c r="F91">
        <f t="shared" si="11"/>
        <v>256</v>
      </c>
      <c r="G91">
        <f t="shared" si="12"/>
        <v>273.22000000000003</v>
      </c>
      <c r="H91" s="112"/>
      <c r="I91">
        <f>BRPL_EOD!AI91+BRPL_EOD!AJ91</f>
        <v>134.61000000000001</v>
      </c>
      <c r="J91">
        <f>BYPL_EOD!AI91+BYPL_EOD!AJ91</f>
        <v>45</v>
      </c>
      <c r="K91">
        <f>MES_EOD!AI91+MES_EOD!AJ91</f>
        <v>5</v>
      </c>
      <c r="L91">
        <f>NDMC_EOD!AI91+NDMC_EOD!AJ91</f>
        <v>19</v>
      </c>
      <c r="M91">
        <f>TPDDL_EOD!AI91+TPDDL_EOD!AJ91</f>
        <v>69.61</v>
      </c>
      <c r="N91">
        <f t="shared" si="7"/>
        <v>273.22000000000003</v>
      </c>
      <c r="O91" s="112">
        <f t="shared" si="8"/>
        <v>0</v>
      </c>
      <c r="P91">
        <v>134.61000000000001</v>
      </c>
      <c r="Q91">
        <v>45</v>
      </c>
      <c r="R91">
        <v>5</v>
      </c>
      <c r="S91">
        <v>19</v>
      </c>
      <c r="T91">
        <v>69.61</v>
      </c>
      <c r="U91" s="114">
        <f t="shared" si="9"/>
        <v>273.22000000000003</v>
      </c>
      <c r="V91" s="112">
        <f t="shared" si="10"/>
        <v>0</v>
      </c>
      <c r="Y91">
        <f>BAWANA!AW91+BAWANA!AX91</f>
        <v>32</v>
      </c>
      <c r="Z91">
        <f>BAWANA!BD91+BAWANA!BE91</f>
        <v>14.78</v>
      </c>
      <c r="AA91">
        <f>BAWANA!X91+BAWANA!Y91</f>
        <v>32</v>
      </c>
      <c r="AB91">
        <f>BAWANA!AE91+BAWANA!AF91</f>
        <v>14.78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273.22000000000003</v>
      </c>
      <c r="E92">
        <f>BAWANA!AM92</f>
        <v>0</v>
      </c>
      <c r="F92">
        <f t="shared" si="11"/>
        <v>256</v>
      </c>
      <c r="G92">
        <f t="shared" si="12"/>
        <v>273.22000000000003</v>
      </c>
      <c r="H92" s="112"/>
      <c r="I92">
        <f>BRPL_EOD!AI92+BRPL_EOD!AJ92</f>
        <v>134.61000000000001</v>
      </c>
      <c r="J92">
        <f>BYPL_EOD!AI92+BYPL_EOD!AJ92</f>
        <v>45</v>
      </c>
      <c r="K92">
        <f>MES_EOD!AI92+MES_EOD!AJ92</f>
        <v>5</v>
      </c>
      <c r="L92">
        <f>NDMC_EOD!AI92+NDMC_EOD!AJ92</f>
        <v>19</v>
      </c>
      <c r="M92">
        <f>TPDDL_EOD!AI92+TPDDL_EOD!AJ92</f>
        <v>69.61</v>
      </c>
      <c r="N92">
        <f t="shared" si="7"/>
        <v>273.22000000000003</v>
      </c>
      <c r="O92" s="112">
        <f t="shared" si="8"/>
        <v>0</v>
      </c>
      <c r="P92">
        <v>134.61000000000001</v>
      </c>
      <c r="Q92">
        <v>45</v>
      </c>
      <c r="R92">
        <v>5</v>
      </c>
      <c r="S92">
        <v>19</v>
      </c>
      <c r="T92">
        <v>69.61</v>
      </c>
      <c r="U92" s="114">
        <f t="shared" si="9"/>
        <v>273.22000000000003</v>
      </c>
      <c r="V92" s="112">
        <f t="shared" si="10"/>
        <v>0</v>
      </c>
      <c r="Y92">
        <f>BAWANA!AW92+BAWANA!AX92</f>
        <v>32</v>
      </c>
      <c r="Z92">
        <f>BAWANA!BD92+BAWANA!BE92</f>
        <v>14.78</v>
      </c>
      <c r="AA92">
        <f>BAWANA!X92+BAWANA!Y92</f>
        <v>32</v>
      </c>
      <c r="AB92">
        <f>BAWANA!AE92+BAWANA!AF92</f>
        <v>14.78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273.22000000000003</v>
      </c>
      <c r="E93">
        <f>BAWANA!AM93</f>
        <v>0</v>
      </c>
      <c r="F93">
        <f t="shared" si="11"/>
        <v>256</v>
      </c>
      <c r="G93">
        <f t="shared" si="12"/>
        <v>273.22000000000003</v>
      </c>
      <c r="H93" s="112"/>
      <c r="I93">
        <f>BRPL_EOD!AI93+BRPL_EOD!AJ93</f>
        <v>134.61000000000001</v>
      </c>
      <c r="J93">
        <f>BYPL_EOD!AI93+BYPL_EOD!AJ93</f>
        <v>45</v>
      </c>
      <c r="K93">
        <f>MES_EOD!AI93+MES_EOD!AJ93</f>
        <v>5</v>
      </c>
      <c r="L93">
        <f>NDMC_EOD!AI93+NDMC_EOD!AJ93</f>
        <v>19</v>
      </c>
      <c r="M93">
        <f>TPDDL_EOD!AI93+TPDDL_EOD!AJ93</f>
        <v>69.61</v>
      </c>
      <c r="N93">
        <f t="shared" si="7"/>
        <v>273.22000000000003</v>
      </c>
      <c r="O93" s="112">
        <f t="shared" si="8"/>
        <v>0</v>
      </c>
      <c r="P93">
        <v>134.61000000000001</v>
      </c>
      <c r="Q93">
        <v>45</v>
      </c>
      <c r="R93">
        <v>5</v>
      </c>
      <c r="S93">
        <v>19</v>
      </c>
      <c r="T93">
        <v>69.61</v>
      </c>
      <c r="U93" s="114">
        <f t="shared" si="9"/>
        <v>273.22000000000003</v>
      </c>
      <c r="V93" s="112">
        <f t="shared" si="10"/>
        <v>0</v>
      </c>
      <c r="Y93">
        <f>BAWANA!AW93+BAWANA!AX93</f>
        <v>32</v>
      </c>
      <c r="Z93">
        <f>BAWANA!BD93+BAWANA!BE93</f>
        <v>14.78</v>
      </c>
      <c r="AA93">
        <f>BAWANA!X93+BAWANA!Y93</f>
        <v>32</v>
      </c>
      <c r="AB93">
        <f>BAWANA!AE93+BAWANA!AF93</f>
        <v>14.78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273.22000000000003</v>
      </c>
      <c r="E94">
        <f>BAWANA!AM94</f>
        <v>0</v>
      </c>
      <c r="F94">
        <f t="shared" si="11"/>
        <v>256</v>
      </c>
      <c r="G94">
        <f t="shared" si="12"/>
        <v>273.22000000000003</v>
      </c>
      <c r="H94" s="112"/>
      <c r="I94">
        <f>BRPL_EOD!AI94+BRPL_EOD!AJ94</f>
        <v>134.61000000000001</v>
      </c>
      <c r="J94">
        <f>BYPL_EOD!AI94+BYPL_EOD!AJ94</f>
        <v>45</v>
      </c>
      <c r="K94">
        <f>MES_EOD!AI94+MES_EOD!AJ94</f>
        <v>5</v>
      </c>
      <c r="L94">
        <f>NDMC_EOD!AI94+NDMC_EOD!AJ94</f>
        <v>19</v>
      </c>
      <c r="M94">
        <f>TPDDL_EOD!AI94+TPDDL_EOD!AJ94</f>
        <v>69.61</v>
      </c>
      <c r="N94">
        <f t="shared" si="7"/>
        <v>273.22000000000003</v>
      </c>
      <c r="O94" s="112">
        <f t="shared" si="8"/>
        <v>0</v>
      </c>
      <c r="P94">
        <v>134.61000000000001</v>
      </c>
      <c r="Q94">
        <v>45</v>
      </c>
      <c r="R94">
        <v>5</v>
      </c>
      <c r="S94">
        <v>19</v>
      </c>
      <c r="T94">
        <v>69.61</v>
      </c>
      <c r="U94" s="114">
        <f t="shared" si="9"/>
        <v>273.22000000000003</v>
      </c>
      <c r="V94" s="112">
        <f t="shared" si="10"/>
        <v>0</v>
      </c>
      <c r="Y94">
        <f>BAWANA!AW94+BAWANA!AX94</f>
        <v>32</v>
      </c>
      <c r="Z94">
        <f>BAWANA!BD94+BAWANA!BE94</f>
        <v>14.78</v>
      </c>
      <c r="AA94">
        <f>BAWANA!X94+BAWANA!Y94</f>
        <v>32</v>
      </c>
      <c r="AB94">
        <f>BAWANA!AE94+BAWANA!AF94</f>
        <v>14.78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273.22000000000003</v>
      </c>
      <c r="E95">
        <f>BAWANA!AM95</f>
        <v>0</v>
      </c>
      <c r="F95">
        <f t="shared" si="11"/>
        <v>256</v>
      </c>
      <c r="G95">
        <f t="shared" si="12"/>
        <v>273.22000000000003</v>
      </c>
      <c r="H95" s="112"/>
      <c r="I95">
        <f>BRPL_EOD!AI95+BRPL_EOD!AJ95</f>
        <v>134.61000000000001</v>
      </c>
      <c r="J95">
        <f>BYPL_EOD!AI95+BYPL_EOD!AJ95</f>
        <v>45</v>
      </c>
      <c r="K95">
        <f>MES_EOD!AI95+MES_EOD!AJ95</f>
        <v>5</v>
      </c>
      <c r="L95">
        <f>NDMC_EOD!AI95+NDMC_EOD!AJ95</f>
        <v>19</v>
      </c>
      <c r="M95">
        <f>TPDDL_EOD!AI95+TPDDL_EOD!AJ95</f>
        <v>69.61</v>
      </c>
      <c r="N95">
        <f t="shared" si="7"/>
        <v>273.22000000000003</v>
      </c>
      <c r="O95" s="112">
        <f t="shared" si="8"/>
        <v>0</v>
      </c>
      <c r="P95">
        <v>134.61000000000001</v>
      </c>
      <c r="Q95">
        <v>45</v>
      </c>
      <c r="R95">
        <v>5</v>
      </c>
      <c r="S95">
        <v>19</v>
      </c>
      <c r="T95">
        <v>69.61</v>
      </c>
      <c r="U95" s="114">
        <f t="shared" si="9"/>
        <v>273.22000000000003</v>
      </c>
      <c r="V95" s="112">
        <f t="shared" si="10"/>
        <v>0</v>
      </c>
      <c r="Y95">
        <f>BAWANA!AW95+BAWANA!AX95</f>
        <v>32</v>
      </c>
      <c r="Z95">
        <f>BAWANA!BD95+BAWANA!BE95</f>
        <v>14.78</v>
      </c>
      <c r="AA95">
        <f>BAWANA!X95+BAWANA!Y95</f>
        <v>32</v>
      </c>
      <c r="AB95">
        <f>BAWANA!AE95+BAWANA!AF95</f>
        <v>14.78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273.22000000000003</v>
      </c>
      <c r="E96">
        <f>BAWANA!AM96</f>
        <v>0</v>
      </c>
      <c r="F96">
        <f t="shared" si="11"/>
        <v>256</v>
      </c>
      <c r="G96">
        <f t="shared" si="12"/>
        <v>273.22000000000003</v>
      </c>
      <c r="H96" s="112"/>
      <c r="I96">
        <f>BRPL_EOD!AI96+BRPL_EOD!AJ96</f>
        <v>134.61000000000001</v>
      </c>
      <c r="J96">
        <f>BYPL_EOD!AI96+BYPL_EOD!AJ96</f>
        <v>45</v>
      </c>
      <c r="K96">
        <f>MES_EOD!AI96+MES_EOD!AJ96</f>
        <v>5</v>
      </c>
      <c r="L96">
        <f>NDMC_EOD!AI96+NDMC_EOD!AJ96</f>
        <v>19</v>
      </c>
      <c r="M96">
        <f>TPDDL_EOD!AI96+TPDDL_EOD!AJ96</f>
        <v>69.61</v>
      </c>
      <c r="N96">
        <f t="shared" si="7"/>
        <v>273.22000000000003</v>
      </c>
      <c r="O96" s="112">
        <f t="shared" si="8"/>
        <v>0</v>
      </c>
      <c r="P96">
        <v>134.61000000000001</v>
      </c>
      <c r="Q96">
        <v>45</v>
      </c>
      <c r="R96">
        <v>5</v>
      </c>
      <c r="S96">
        <v>19</v>
      </c>
      <c r="T96">
        <v>69.61</v>
      </c>
      <c r="U96" s="114">
        <f t="shared" si="9"/>
        <v>273.22000000000003</v>
      </c>
      <c r="V96" s="112">
        <f t="shared" si="10"/>
        <v>0</v>
      </c>
      <c r="Y96">
        <f>BAWANA!AW96+BAWANA!AX96</f>
        <v>32</v>
      </c>
      <c r="Z96">
        <f>BAWANA!BD96+BAWANA!BE96</f>
        <v>14.78</v>
      </c>
      <c r="AA96">
        <f>BAWANA!X96+BAWANA!Y96</f>
        <v>32</v>
      </c>
      <c r="AB96">
        <f>BAWANA!AE96+BAWANA!AF96</f>
        <v>14.78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273.22000000000003</v>
      </c>
      <c r="E97">
        <f>BAWANA!AM97</f>
        <v>0</v>
      </c>
      <c r="F97">
        <f t="shared" si="11"/>
        <v>256</v>
      </c>
      <c r="G97">
        <f t="shared" si="12"/>
        <v>273.22000000000003</v>
      </c>
      <c r="H97" s="112"/>
      <c r="I97">
        <f>BRPL_EOD!AI97+BRPL_EOD!AJ97</f>
        <v>134.61000000000001</v>
      </c>
      <c r="J97">
        <f>BYPL_EOD!AI97+BYPL_EOD!AJ97</f>
        <v>45</v>
      </c>
      <c r="K97">
        <f>MES_EOD!AI97+MES_EOD!AJ97</f>
        <v>5</v>
      </c>
      <c r="L97">
        <f>NDMC_EOD!AI97+NDMC_EOD!AJ97</f>
        <v>19</v>
      </c>
      <c r="M97">
        <f>TPDDL_EOD!AI97+TPDDL_EOD!AJ97</f>
        <v>69.61</v>
      </c>
      <c r="N97">
        <f t="shared" si="7"/>
        <v>273.22000000000003</v>
      </c>
      <c r="O97" s="112">
        <f t="shared" si="8"/>
        <v>0</v>
      </c>
      <c r="P97">
        <v>134.61000000000001</v>
      </c>
      <c r="Q97">
        <v>45</v>
      </c>
      <c r="R97">
        <v>5</v>
      </c>
      <c r="S97">
        <v>19</v>
      </c>
      <c r="T97">
        <v>69.61</v>
      </c>
      <c r="U97" s="114">
        <f t="shared" si="9"/>
        <v>273.22000000000003</v>
      </c>
      <c r="V97" s="112">
        <f t="shared" si="10"/>
        <v>0</v>
      </c>
      <c r="Y97">
        <f>BAWANA!AW97+BAWANA!AX97</f>
        <v>32</v>
      </c>
      <c r="Z97">
        <f>BAWANA!BD97+BAWANA!BE97</f>
        <v>14.78</v>
      </c>
      <c r="AA97">
        <f>BAWANA!X97+BAWANA!Y97</f>
        <v>32</v>
      </c>
      <c r="AB97">
        <f>BAWANA!AE97+BAWANA!AF97</f>
        <v>14.78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273.22000000000003</v>
      </c>
      <c r="E98">
        <f>BAWANA!AM98</f>
        <v>0</v>
      </c>
      <c r="F98">
        <f t="shared" si="11"/>
        <v>256</v>
      </c>
      <c r="G98">
        <f t="shared" si="12"/>
        <v>273.22000000000003</v>
      </c>
      <c r="H98" s="112"/>
      <c r="I98">
        <f>BRPL_EOD!AI98+BRPL_EOD!AJ98</f>
        <v>134.61000000000001</v>
      </c>
      <c r="J98">
        <f>BYPL_EOD!AI98+BYPL_EOD!AJ98</f>
        <v>45</v>
      </c>
      <c r="K98">
        <f>MES_EOD!AI98+MES_EOD!AJ98</f>
        <v>5</v>
      </c>
      <c r="L98">
        <f>NDMC_EOD!AI98+NDMC_EOD!AJ98</f>
        <v>19</v>
      </c>
      <c r="M98">
        <f>TPDDL_EOD!AI98+TPDDL_EOD!AJ98</f>
        <v>69.61</v>
      </c>
      <c r="N98">
        <f t="shared" si="7"/>
        <v>273.22000000000003</v>
      </c>
      <c r="O98" s="112">
        <f t="shared" si="8"/>
        <v>0</v>
      </c>
      <c r="P98">
        <v>134.61000000000001</v>
      </c>
      <c r="Q98">
        <v>45</v>
      </c>
      <c r="R98">
        <v>5</v>
      </c>
      <c r="S98">
        <v>19</v>
      </c>
      <c r="T98">
        <v>69.61</v>
      </c>
      <c r="U98" s="114">
        <f t="shared" si="9"/>
        <v>273.22000000000003</v>
      </c>
      <c r="V98" s="112">
        <f t="shared" si="10"/>
        <v>0</v>
      </c>
      <c r="Y98">
        <f>BAWANA!AW98+BAWANA!AX98</f>
        <v>32</v>
      </c>
      <c r="Z98">
        <f>BAWANA!BD98+BAWANA!BE98</f>
        <v>14.78</v>
      </c>
      <c r="AA98">
        <f>BAWANA!X98+BAWANA!Y98</f>
        <v>32</v>
      </c>
      <c r="AB98">
        <f>BAWANA!AE98+BAWANA!AF98</f>
        <v>14.78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6.3848600000000042</v>
      </c>
      <c r="E99" s="114">
        <f t="shared" si="14"/>
        <v>0</v>
      </c>
      <c r="F99" s="114">
        <f t="shared" si="14"/>
        <v>6.1440000000000001</v>
      </c>
      <c r="G99" s="114">
        <f t="shared" si="14"/>
        <v>6.3848600000000042</v>
      </c>
      <c r="H99" s="114"/>
      <c r="I99" s="114">
        <f t="shared" si="14"/>
        <v>2.9022200000000002</v>
      </c>
      <c r="J99" s="114">
        <f t="shared" si="14"/>
        <v>1.2</v>
      </c>
      <c r="K99" s="114">
        <f t="shared" si="14"/>
        <v>0.12</v>
      </c>
      <c r="L99" s="114">
        <f t="shared" si="14"/>
        <v>0.49199999999999999</v>
      </c>
      <c r="M99" s="114">
        <f t="shared" si="14"/>
        <v>1.6706399999999977</v>
      </c>
      <c r="N99" s="114">
        <f t="shared" si="14"/>
        <v>6.3848600000000042</v>
      </c>
      <c r="O99" s="114">
        <f t="shared" si="14"/>
        <v>0</v>
      </c>
      <c r="P99" s="114">
        <f t="shared" si="14"/>
        <v>2.9022200000000002</v>
      </c>
      <c r="Q99" s="114">
        <f t="shared" si="14"/>
        <v>1.2</v>
      </c>
      <c r="R99" s="114">
        <f t="shared" si="14"/>
        <v>0.12</v>
      </c>
      <c r="S99" s="114">
        <f t="shared" si="14"/>
        <v>0.49199999999999999</v>
      </c>
      <c r="T99" s="114">
        <f t="shared" si="14"/>
        <v>1.6706399999999977</v>
      </c>
      <c r="U99" s="114">
        <f t="shared" si="14"/>
        <v>6.3848600000000042</v>
      </c>
      <c r="V99" s="114">
        <f t="shared" si="10"/>
        <v>0</v>
      </c>
      <c r="Y99" s="114">
        <f>SUM(Y3:Y98)/4000</f>
        <v>0.66467999999999983</v>
      </c>
      <c r="Z99" s="114">
        <f t="shared" ref="Z99:AD99" si="15">SUM(Z3:Z98)/4000</f>
        <v>0.63046000000000024</v>
      </c>
      <c r="AA99" s="114">
        <f t="shared" si="15"/>
        <v>0.66467999999999983</v>
      </c>
      <c r="AB99" s="114">
        <f t="shared" si="15"/>
        <v>0.63046000000000024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1010</v>
      </c>
      <c r="C3">
        <f>BAWANA!G3</f>
        <v>0</v>
      </c>
      <c r="D3">
        <f>BAWANA!AP3</f>
        <v>146.27999999999997</v>
      </c>
      <c r="E3">
        <f>BAWANA!AQ3</f>
        <v>0</v>
      </c>
      <c r="F3">
        <f>(B3+C3)*0.8</f>
        <v>808</v>
      </c>
      <c r="G3">
        <f>(D3+E3)</f>
        <v>146.27999999999997</v>
      </c>
      <c r="H3" s="112"/>
      <c r="I3">
        <f>BRPL_EOD!AM3+BRPL_EOD!AN3</f>
        <v>100</v>
      </c>
      <c r="J3">
        <f>BYPL_EOD!AM3+BYPL_EOD!AN3</f>
        <v>8.35</v>
      </c>
      <c r="K3">
        <f>MES_EOD!AM3+MES_EOD!AN3</f>
        <v>0.85</v>
      </c>
      <c r="L3">
        <f>NDMC_EOD!AM3+NDMC_EOD!AN3</f>
        <v>3.38</v>
      </c>
      <c r="M3">
        <f>TPDDL_EOD!AM3+TPDDL_EOD!AN3</f>
        <v>30</v>
      </c>
      <c r="N3">
        <f t="shared" ref="N3:N66" si="0">SUM(I3:M3)</f>
        <v>142.57999999999998</v>
      </c>
      <c r="O3" s="112">
        <f t="shared" ref="O3:O66" si="1">G3-N3</f>
        <v>3.6999999999999886</v>
      </c>
      <c r="P3">
        <v>102.59503436667133</v>
      </c>
      <c r="Q3">
        <v>8.5666853696170566</v>
      </c>
      <c r="R3">
        <v>0.87205779211670631</v>
      </c>
      <c r="S3">
        <v>3.4677121615934912</v>
      </c>
      <c r="T3">
        <v>30.778510310001401</v>
      </c>
      <c r="U3" s="114">
        <f t="shared" ref="U3:U66" si="2">SUM(P3:T3)</f>
        <v>146.28</v>
      </c>
      <c r="V3" s="112">
        <f t="shared" ref="V3:V66" si="3">G3-U3</f>
        <v>0</v>
      </c>
      <c r="Y3">
        <f>BAWANA!BA3+BAWANA!BB3</f>
        <v>1.86</v>
      </c>
      <c r="Z3">
        <f>BAWANA!BH3+BAWANA!BI3</f>
        <v>1.86</v>
      </c>
      <c r="AA3">
        <f>BAWANA!AB3+BAWANA!AC3</f>
        <v>1.86</v>
      </c>
      <c r="AB3">
        <f>BAWANA!AI3+BAWANA!AJ3</f>
        <v>1.86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1010</v>
      </c>
      <c r="C4">
        <f>BAWANA!G4</f>
        <v>0</v>
      </c>
      <c r="D4">
        <f>BAWANA!AP4</f>
        <v>146.27999999999997</v>
      </c>
      <c r="E4">
        <f>BAWANA!AQ4</f>
        <v>0</v>
      </c>
      <c r="F4">
        <f t="shared" ref="F4:F67" si="4">(B4+C4)*0.8</f>
        <v>808</v>
      </c>
      <c r="G4">
        <f t="shared" ref="G4:G67" si="5">(D4+E4)</f>
        <v>146.27999999999997</v>
      </c>
      <c r="H4" s="112"/>
      <c r="I4">
        <f>BRPL_EOD!AM4+BRPL_EOD!AN4</f>
        <v>100</v>
      </c>
      <c r="J4">
        <f>BYPL_EOD!AM4+BYPL_EOD!AN4</f>
        <v>4.17</v>
      </c>
      <c r="K4">
        <f>MES_EOD!AM4+MES_EOD!AN4</f>
        <v>0.42</v>
      </c>
      <c r="L4">
        <f>NDMC_EOD!AM4+NDMC_EOD!AN4</f>
        <v>1.69</v>
      </c>
      <c r="M4">
        <f>TPDDL_EOD!AM4+TPDDL_EOD!AN4</f>
        <v>40</v>
      </c>
      <c r="N4">
        <f t="shared" si="0"/>
        <v>146.28</v>
      </c>
      <c r="O4" s="112">
        <f t="shared" si="1"/>
        <v>0</v>
      </c>
      <c r="P4">
        <v>99.999999999999986</v>
      </c>
      <c r="Q4">
        <v>4.169999999999999</v>
      </c>
      <c r="R4">
        <v>0.41999999999999993</v>
      </c>
      <c r="S4">
        <v>1.6899999999999997</v>
      </c>
      <c r="T4">
        <v>39.999999999999993</v>
      </c>
      <c r="U4" s="114">
        <f t="shared" si="2"/>
        <v>146.27999999999997</v>
      </c>
      <c r="V4" s="112">
        <f t="shared" si="3"/>
        <v>0</v>
      </c>
      <c r="Y4">
        <f>BAWANA!BA4+BAWANA!BB4</f>
        <v>1.86</v>
      </c>
      <c r="Z4">
        <f>BAWANA!BH4+BAWANA!BI4</f>
        <v>1.86</v>
      </c>
      <c r="AA4">
        <f>BAWANA!AB4+BAWANA!AC4</f>
        <v>1.86</v>
      </c>
      <c r="AB4">
        <f>BAWANA!AI4+BAWANA!AJ4</f>
        <v>1.86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1010</v>
      </c>
      <c r="C5">
        <f>BAWANA!G5</f>
        <v>0</v>
      </c>
      <c r="D5">
        <f>BAWANA!AP5</f>
        <v>146.27999999999997</v>
      </c>
      <c r="E5">
        <f>BAWANA!AQ5</f>
        <v>0</v>
      </c>
      <c r="F5">
        <f t="shared" si="4"/>
        <v>808</v>
      </c>
      <c r="G5">
        <f t="shared" si="5"/>
        <v>146.27999999999997</v>
      </c>
      <c r="H5" s="112"/>
      <c r="I5">
        <f>BRPL_EOD!AM5+BRPL_EOD!AN5</f>
        <v>100</v>
      </c>
      <c r="J5">
        <f>BYPL_EOD!AM5+BYPL_EOD!AN5</f>
        <v>4.17</v>
      </c>
      <c r="K5">
        <f>MES_EOD!AM5+MES_EOD!AN5</f>
        <v>0.42</v>
      </c>
      <c r="L5">
        <f>NDMC_EOD!AM5+NDMC_EOD!AN5</f>
        <v>1.69</v>
      </c>
      <c r="M5">
        <f>TPDDL_EOD!AM5+TPDDL_EOD!AN5</f>
        <v>40</v>
      </c>
      <c r="N5">
        <f t="shared" si="0"/>
        <v>146.28</v>
      </c>
      <c r="O5" s="112">
        <f t="shared" si="1"/>
        <v>0</v>
      </c>
      <c r="P5">
        <v>99.999999999999986</v>
      </c>
      <c r="Q5">
        <v>4.169999999999999</v>
      </c>
      <c r="R5">
        <v>0.41999999999999993</v>
      </c>
      <c r="S5">
        <v>1.6899999999999997</v>
      </c>
      <c r="T5">
        <v>39.999999999999993</v>
      </c>
      <c r="U5" s="114">
        <f t="shared" si="2"/>
        <v>146.27999999999997</v>
      </c>
      <c r="V5" s="112">
        <f t="shared" si="3"/>
        <v>0</v>
      </c>
      <c r="Y5">
        <f>BAWANA!BA5+BAWANA!BB5</f>
        <v>1.86</v>
      </c>
      <c r="Z5">
        <f>BAWANA!BH5+BAWANA!BI5</f>
        <v>1.86</v>
      </c>
      <c r="AA5">
        <f>BAWANA!AB5+BAWANA!AC5</f>
        <v>1.86</v>
      </c>
      <c r="AB5">
        <f>BAWANA!AI5+BAWANA!AJ5</f>
        <v>1.86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1010</v>
      </c>
      <c r="C6">
        <f>BAWANA!G6</f>
        <v>0</v>
      </c>
      <c r="D6">
        <f>BAWANA!AP6</f>
        <v>146.27999999999997</v>
      </c>
      <c r="E6">
        <f>BAWANA!AQ6</f>
        <v>0</v>
      </c>
      <c r="F6">
        <f t="shared" si="4"/>
        <v>808</v>
      </c>
      <c r="G6">
        <f t="shared" si="5"/>
        <v>146.27999999999997</v>
      </c>
      <c r="H6" s="112"/>
      <c r="I6">
        <f>BRPL_EOD!AM6+BRPL_EOD!AN6</f>
        <v>100</v>
      </c>
      <c r="J6">
        <f>BYPL_EOD!AM6+BYPL_EOD!AN6</f>
        <v>4.17</v>
      </c>
      <c r="K6">
        <f>MES_EOD!AM6+MES_EOD!AN6</f>
        <v>0.42</v>
      </c>
      <c r="L6">
        <f>NDMC_EOD!AM6+NDMC_EOD!AN6</f>
        <v>1.69</v>
      </c>
      <c r="M6">
        <f>TPDDL_EOD!AM6+TPDDL_EOD!AN6</f>
        <v>40</v>
      </c>
      <c r="N6">
        <f t="shared" si="0"/>
        <v>146.28</v>
      </c>
      <c r="O6" s="112">
        <f t="shared" si="1"/>
        <v>0</v>
      </c>
      <c r="P6">
        <v>99.999999999999986</v>
      </c>
      <c r="Q6">
        <v>4.169999999999999</v>
      </c>
      <c r="R6">
        <v>0.41999999999999993</v>
      </c>
      <c r="S6">
        <v>1.6899999999999997</v>
      </c>
      <c r="T6">
        <v>39.999999999999993</v>
      </c>
      <c r="U6" s="114">
        <f t="shared" si="2"/>
        <v>146.27999999999997</v>
      </c>
      <c r="V6" s="112">
        <f t="shared" si="3"/>
        <v>0</v>
      </c>
      <c r="Y6">
        <f>BAWANA!BA6+BAWANA!BB6</f>
        <v>1.86</v>
      </c>
      <c r="Z6">
        <f>BAWANA!BH6+BAWANA!BI6</f>
        <v>1.86</v>
      </c>
      <c r="AA6">
        <f>BAWANA!AB6+BAWANA!AC6</f>
        <v>1.86</v>
      </c>
      <c r="AB6">
        <f>BAWANA!AI6+BAWANA!AJ6</f>
        <v>1.86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1010</v>
      </c>
      <c r="C7">
        <f>BAWANA!G7</f>
        <v>0</v>
      </c>
      <c r="D7">
        <f>BAWANA!AP7</f>
        <v>146.27999999999997</v>
      </c>
      <c r="E7">
        <f>BAWANA!AQ7</f>
        <v>0</v>
      </c>
      <c r="F7">
        <f t="shared" si="4"/>
        <v>808</v>
      </c>
      <c r="G7">
        <f t="shared" si="5"/>
        <v>146.27999999999997</v>
      </c>
      <c r="H7" s="112"/>
      <c r="I7">
        <f>BRPL_EOD!AM7+BRPL_EOD!AN7</f>
        <v>100</v>
      </c>
      <c r="J7">
        <f>BYPL_EOD!AM7+BYPL_EOD!AN7</f>
        <v>4.17</v>
      </c>
      <c r="K7">
        <f>MES_EOD!AM7+MES_EOD!AN7</f>
        <v>0.42</v>
      </c>
      <c r="L7">
        <f>NDMC_EOD!AM7+NDMC_EOD!AN7</f>
        <v>1.69</v>
      </c>
      <c r="M7">
        <f>TPDDL_EOD!AM7+TPDDL_EOD!AN7</f>
        <v>40</v>
      </c>
      <c r="N7">
        <f t="shared" si="0"/>
        <v>146.28</v>
      </c>
      <c r="O7" s="112">
        <f t="shared" si="1"/>
        <v>0</v>
      </c>
      <c r="P7">
        <v>99.999999999999986</v>
      </c>
      <c r="Q7">
        <v>4.169999999999999</v>
      </c>
      <c r="R7">
        <v>0.41999999999999993</v>
      </c>
      <c r="S7">
        <v>1.6899999999999997</v>
      </c>
      <c r="T7">
        <v>39.999999999999993</v>
      </c>
      <c r="U7" s="114">
        <f t="shared" si="2"/>
        <v>146.27999999999997</v>
      </c>
      <c r="V7" s="112">
        <f t="shared" si="3"/>
        <v>0</v>
      </c>
      <c r="Y7">
        <f>BAWANA!BA7+BAWANA!BB7</f>
        <v>1.86</v>
      </c>
      <c r="Z7">
        <f>BAWANA!BH7+BAWANA!BI7</f>
        <v>1.86</v>
      </c>
      <c r="AA7">
        <f>BAWANA!AB7+BAWANA!AC7</f>
        <v>1.86</v>
      </c>
      <c r="AB7">
        <f>BAWANA!AI7+BAWANA!AJ7</f>
        <v>1.86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1010</v>
      </c>
      <c r="C8">
        <f>BAWANA!G8</f>
        <v>0</v>
      </c>
      <c r="D8">
        <f>BAWANA!AP8</f>
        <v>146.27999999999997</v>
      </c>
      <c r="E8">
        <f>BAWANA!AQ8</f>
        <v>0</v>
      </c>
      <c r="F8">
        <f t="shared" si="4"/>
        <v>808</v>
      </c>
      <c r="G8">
        <f t="shared" si="5"/>
        <v>146.27999999999997</v>
      </c>
      <c r="H8" s="112"/>
      <c r="I8">
        <f>BRPL_EOD!AM8+BRPL_EOD!AN8</f>
        <v>100</v>
      </c>
      <c r="J8">
        <f>BYPL_EOD!AM8+BYPL_EOD!AN8</f>
        <v>4.17</v>
      </c>
      <c r="K8">
        <f>MES_EOD!AM8+MES_EOD!AN8</f>
        <v>0.42</v>
      </c>
      <c r="L8">
        <f>NDMC_EOD!AM8+NDMC_EOD!AN8</f>
        <v>1.69</v>
      </c>
      <c r="M8">
        <f>TPDDL_EOD!AM8+TPDDL_EOD!AN8</f>
        <v>40</v>
      </c>
      <c r="N8">
        <f t="shared" si="0"/>
        <v>146.28</v>
      </c>
      <c r="O8" s="112">
        <f t="shared" si="1"/>
        <v>0</v>
      </c>
      <c r="P8">
        <v>99.999999999999986</v>
      </c>
      <c r="Q8">
        <v>4.169999999999999</v>
      </c>
      <c r="R8">
        <v>0.41999999999999993</v>
      </c>
      <c r="S8">
        <v>1.6899999999999997</v>
      </c>
      <c r="T8">
        <v>39.999999999999993</v>
      </c>
      <c r="U8" s="114">
        <f t="shared" si="2"/>
        <v>146.27999999999997</v>
      </c>
      <c r="V8" s="112">
        <f t="shared" si="3"/>
        <v>0</v>
      </c>
      <c r="Y8">
        <f>BAWANA!BA8+BAWANA!BB8</f>
        <v>1.86</v>
      </c>
      <c r="Z8">
        <f>BAWANA!BH8+BAWANA!BI8</f>
        <v>1.86</v>
      </c>
      <c r="AA8">
        <f>BAWANA!AB8+BAWANA!AC8</f>
        <v>1.86</v>
      </c>
      <c r="AB8">
        <f>BAWANA!AI8+BAWANA!AJ8</f>
        <v>1.86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1010</v>
      </c>
      <c r="C9">
        <f>BAWANA!G9</f>
        <v>0</v>
      </c>
      <c r="D9">
        <f>BAWANA!AP9</f>
        <v>146.27999999999997</v>
      </c>
      <c r="E9">
        <f>BAWANA!AQ9</f>
        <v>0</v>
      </c>
      <c r="F9">
        <f t="shared" si="4"/>
        <v>808</v>
      </c>
      <c r="G9">
        <f t="shared" si="5"/>
        <v>146.27999999999997</v>
      </c>
      <c r="H9" s="112"/>
      <c r="I9">
        <f>BRPL_EOD!AM9+BRPL_EOD!AN9</f>
        <v>100</v>
      </c>
      <c r="J9">
        <f>BYPL_EOD!AM9+BYPL_EOD!AN9</f>
        <v>4.17</v>
      </c>
      <c r="K9">
        <f>MES_EOD!AM9+MES_EOD!AN9</f>
        <v>0.42</v>
      </c>
      <c r="L9">
        <f>NDMC_EOD!AM9+NDMC_EOD!AN9</f>
        <v>1.69</v>
      </c>
      <c r="M9">
        <f>TPDDL_EOD!AM9+TPDDL_EOD!AN9</f>
        <v>40</v>
      </c>
      <c r="N9">
        <f t="shared" si="0"/>
        <v>146.28</v>
      </c>
      <c r="O9" s="112">
        <f t="shared" si="1"/>
        <v>0</v>
      </c>
      <c r="P9">
        <v>99.999999999999986</v>
      </c>
      <c r="Q9">
        <v>4.169999999999999</v>
      </c>
      <c r="R9">
        <v>0.41999999999999993</v>
      </c>
      <c r="S9">
        <v>1.6899999999999997</v>
      </c>
      <c r="T9">
        <v>39.999999999999993</v>
      </c>
      <c r="U9" s="114">
        <f t="shared" si="2"/>
        <v>146.27999999999997</v>
      </c>
      <c r="V9" s="112">
        <f t="shared" si="3"/>
        <v>0</v>
      </c>
      <c r="Y9">
        <f>BAWANA!BA9+BAWANA!BB9</f>
        <v>1.86</v>
      </c>
      <c r="Z9">
        <f>BAWANA!BH9+BAWANA!BI9</f>
        <v>1.86</v>
      </c>
      <c r="AA9">
        <f>BAWANA!AB9+BAWANA!AC9</f>
        <v>1.86</v>
      </c>
      <c r="AB9">
        <f>BAWANA!AI9+BAWANA!AJ9</f>
        <v>1.86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1010</v>
      </c>
      <c r="C10">
        <f>BAWANA!G10</f>
        <v>0</v>
      </c>
      <c r="D10">
        <f>BAWANA!AP10</f>
        <v>146.27999999999997</v>
      </c>
      <c r="E10">
        <f>BAWANA!AQ10</f>
        <v>0</v>
      </c>
      <c r="F10">
        <f t="shared" si="4"/>
        <v>808</v>
      </c>
      <c r="G10">
        <f t="shared" si="5"/>
        <v>146.27999999999997</v>
      </c>
      <c r="H10" s="112"/>
      <c r="I10">
        <f>BRPL_EOD!AM10+BRPL_EOD!AN10</f>
        <v>100</v>
      </c>
      <c r="J10">
        <f>BYPL_EOD!AM10+BYPL_EOD!AN10</f>
        <v>4.17</v>
      </c>
      <c r="K10">
        <f>MES_EOD!AM10+MES_EOD!AN10</f>
        <v>0.42</v>
      </c>
      <c r="L10">
        <f>NDMC_EOD!AM10+NDMC_EOD!AN10</f>
        <v>1.69</v>
      </c>
      <c r="M10">
        <f>TPDDL_EOD!AM10+TPDDL_EOD!AN10</f>
        <v>40</v>
      </c>
      <c r="N10">
        <f t="shared" si="0"/>
        <v>146.28</v>
      </c>
      <c r="O10" s="112">
        <f t="shared" si="1"/>
        <v>0</v>
      </c>
      <c r="P10">
        <v>99.999999999999986</v>
      </c>
      <c r="Q10">
        <v>4.169999999999999</v>
      </c>
      <c r="R10">
        <v>0.41999999999999993</v>
      </c>
      <c r="S10">
        <v>1.6899999999999997</v>
      </c>
      <c r="T10">
        <v>39.999999999999993</v>
      </c>
      <c r="U10" s="114">
        <f t="shared" si="2"/>
        <v>146.27999999999997</v>
      </c>
      <c r="V10" s="112">
        <f t="shared" si="3"/>
        <v>0</v>
      </c>
      <c r="Y10">
        <f>BAWANA!BA10+BAWANA!BB10</f>
        <v>1.86</v>
      </c>
      <c r="Z10">
        <f>BAWANA!BH10+BAWANA!BI10</f>
        <v>1.86</v>
      </c>
      <c r="AA10">
        <f>BAWANA!AB10+BAWANA!AC10</f>
        <v>1.86</v>
      </c>
      <c r="AB10">
        <f>BAWANA!AI10+BAWANA!AJ10</f>
        <v>1.86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1010</v>
      </c>
      <c r="C11">
        <f>BAWANA!G11</f>
        <v>0</v>
      </c>
      <c r="D11">
        <f>BAWANA!AP11</f>
        <v>146.27999999999997</v>
      </c>
      <c r="E11">
        <f>BAWANA!AQ11</f>
        <v>0</v>
      </c>
      <c r="F11">
        <f t="shared" si="4"/>
        <v>808</v>
      </c>
      <c r="G11">
        <f t="shared" si="5"/>
        <v>146.27999999999997</v>
      </c>
      <c r="H11" s="112"/>
      <c r="I11">
        <f>BRPL_EOD!AM11+BRPL_EOD!AN11</f>
        <v>100</v>
      </c>
      <c r="J11">
        <f>BYPL_EOD!AM11+BYPL_EOD!AN11</f>
        <v>4.17</v>
      </c>
      <c r="K11">
        <f>MES_EOD!AM11+MES_EOD!AN11</f>
        <v>0.42</v>
      </c>
      <c r="L11">
        <f>NDMC_EOD!AM11+NDMC_EOD!AN11</f>
        <v>1.69</v>
      </c>
      <c r="M11">
        <f>TPDDL_EOD!AM11+TPDDL_EOD!AN11</f>
        <v>40</v>
      </c>
      <c r="N11">
        <f t="shared" si="0"/>
        <v>146.28</v>
      </c>
      <c r="O11" s="112">
        <f t="shared" si="1"/>
        <v>0</v>
      </c>
      <c r="P11">
        <v>99.999999999999986</v>
      </c>
      <c r="Q11">
        <v>4.169999999999999</v>
      </c>
      <c r="R11">
        <v>0.41999999999999993</v>
      </c>
      <c r="S11">
        <v>1.6899999999999997</v>
      </c>
      <c r="T11">
        <v>39.999999999999993</v>
      </c>
      <c r="U11" s="114">
        <f t="shared" si="2"/>
        <v>146.27999999999997</v>
      </c>
      <c r="V11" s="112">
        <f t="shared" si="3"/>
        <v>0</v>
      </c>
      <c r="Y11">
        <f>BAWANA!BA11+BAWANA!BB11</f>
        <v>1.86</v>
      </c>
      <c r="Z11">
        <f>BAWANA!BH11+BAWANA!BI11</f>
        <v>1.86</v>
      </c>
      <c r="AA11">
        <f>BAWANA!AB11+BAWANA!AC11</f>
        <v>1.86</v>
      </c>
      <c r="AB11">
        <f>BAWANA!AI11+BAWANA!AJ11</f>
        <v>1.86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1010</v>
      </c>
      <c r="C12">
        <f>BAWANA!G12</f>
        <v>0</v>
      </c>
      <c r="D12">
        <f>BAWANA!AP12</f>
        <v>146.27999999999997</v>
      </c>
      <c r="E12">
        <f>BAWANA!AQ12</f>
        <v>0</v>
      </c>
      <c r="F12">
        <f t="shared" si="4"/>
        <v>808</v>
      </c>
      <c r="G12">
        <f t="shared" si="5"/>
        <v>146.27999999999997</v>
      </c>
      <c r="H12" s="112"/>
      <c r="I12">
        <f>BRPL_EOD!AM12+BRPL_EOD!AN12</f>
        <v>100</v>
      </c>
      <c r="J12">
        <f>BYPL_EOD!AM12+BYPL_EOD!AN12</f>
        <v>4.17</v>
      </c>
      <c r="K12">
        <f>MES_EOD!AM12+MES_EOD!AN12</f>
        <v>0.42</v>
      </c>
      <c r="L12">
        <f>NDMC_EOD!AM12+NDMC_EOD!AN12</f>
        <v>1.69</v>
      </c>
      <c r="M12">
        <f>TPDDL_EOD!AM12+TPDDL_EOD!AN12</f>
        <v>40</v>
      </c>
      <c r="N12">
        <f t="shared" si="0"/>
        <v>146.28</v>
      </c>
      <c r="O12" s="112">
        <f t="shared" si="1"/>
        <v>0</v>
      </c>
      <c r="P12">
        <v>99.999999999999986</v>
      </c>
      <c r="Q12">
        <v>4.169999999999999</v>
      </c>
      <c r="R12">
        <v>0.41999999999999993</v>
      </c>
      <c r="S12">
        <v>1.6899999999999997</v>
      </c>
      <c r="T12">
        <v>39.999999999999993</v>
      </c>
      <c r="U12" s="114">
        <f t="shared" si="2"/>
        <v>146.27999999999997</v>
      </c>
      <c r="V12" s="112">
        <f t="shared" si="3"/>
        <v>0</v>
      </c>
      <c r="Y12">
        <f>BAWANA!BA12+BAWANA!BB12</f>
        <v>1.86</v>
      </c>
      <c r="Z12">
        <f>BAWANA!BH12+BAWANA!BI12</f>
        <v>1.86</v>
      </c>
      <c r="AA12">
        <f>BAWANA!AB12+BAWANA!AC12</f>
        <v>1.86</v>
      </c>
      <c r="AB12">
        <f>BAWANA!AI12+BAWANA!AJ12</f>
        <v>1.86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1010</v>
      </c>
      <c r="C13">
        <f>BAWANA!G13</f>
        <v>0</v>
      </c>
      <c r="D13">
        <f>BAWANA!AP13</f>
        <v>146.27999999999997</v>
      </c>
      <c r="E13">
        <f>BAWANA!AQ13</f>
        <v>0</v>
      </c>
      <c r="F13">
        <f t="shared" si="4"/>
        <v>808</v>
      </c>
      <c r="G13">
        <f t="shared" si="5"/>
        <v>146.27999999999997</v>
      </c>
      <c r="H13" s="112"/>
      <c r="I13">
        <f>BRPL_EOD!AM13+BRPL_EOD!AN13</f>
        <v>100</v>
      </c>
      <c r="J13">
        <f>BYPL_EOD!AM13+BYPL_EOD!AN13</f>
        <v>4.17</v>
      </c>
      <c r="K13">
        <f>MES_EOD!AM13+MES_EOD!AN13</f>
        <v>0.42</v>
      </c>
      <c r="L13">
        <f>NDMC_EOD!AM13+NDMC_EOD!AN13</f>
        <v>1.69</v>
      </c>
      <c r="M13">
        <f>TPDDL_EOD!AM13+TPDDL_EOD!AN13</f>
        <v>40</v>
      </c>
      <c r="N13">
        <f t="shared" si="0"/>
        <v>146.28</v>
      </c>
      <c r="O13" s="112">
        <f t="shared" si="1"/>
        <v>0</v>
      </c>
      <c r="P13">
        <v>99.999999999999986</v>
      </c>
      <c r="Q13">
        <v>4.169999999999999</v>
      </c>
      <c r="R13">
        <v>0.41999999999999993</v>
      </c>
      <c r="S13">
        <v>1.6899999999999997</v>
      </c>
      <c r="T13">
        <v>39.999999999999993</v>
      </c>
      <c r="U13" s="114">
        <f t="shared" si="2"/>
        <v>146.27999999999997</v>
      </c>
      <c r="V13" s="112">
        <f t="shared" si="3"/>
        <v>0</v>
      </c>
      <c r="Y13">
        <f>BAWANA!BA13+BAWANA!BB13</f>
        <v>1.86</v>
      </c>
      <c r="Z13">
        <f>BAWANA!BH13+BAWANA!BI13</f>
        <v>1.86</v>
      </c>
      <c r="AA13">
        <f>BAWANA!AB13+BAWANA!AC13</f>
        <v>1.86</v>
      </c>
      <c r="AB13">
        <f>BAWANA!AI13+BAWANA!AJ13</f>
        <v>1.86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1010</v>
      </c>
      <c r="C14">
        <f>BAWANA!G14</f>
        <v>0</v>
      </c>
      <c r="D14">
        <f>BAWANA!AP14</f>
        <v>146.27999999999997</v>
      </c>
      <c r="E14">
        <f>BAWANA!AQ14</f>
        <v>0</v>
      </c>
      <c r="F14">
        <f t="shared" si="4"/>
        <v>808</v>
      </c>
      <c r="G14">
        <f t="shared" si="5"/>
        <v>146.27999999999997</v>
      </c>
      <c r="H14" s="112"/>
      <c r="I14">
        <f>BRPL_EOD!AM14+BRPL_EOD!AN14</f>
        <v>100</v>
      </c>
      <c r="J14">
        <f>BYPL_EOD!AM14+BYPL_EOD!AN14</f>
        <v>4.17</v>
      </c>
      <c r="K14">
        <f>MES_EOD!AM14+MES_EOD!AN14</f>
        <v>0.42</v>
      </c>
      <c r="L14">
        <f>NDMC_EOD!AM14+NDMC_EOD!AN14</f>
        <v>1.69</v>
      </c>
      <c r="M14">
        <f>TPDDL_EOD!AM14+TPDDL_EOD!AN14</f>
        <v>40</v>
      </c>
      <c r="N14">
        <f t="shared" si="0"/>
        <v>146.28</v>
      </c>
      <c r="O14" s="112">
        <f t="shared" si="1"/>
        <v>0</v>
      </c>
      <c r="P14">
        <v>99.999999999999986</v>
      </c>
      <c r="Q14">
        <v>4.169999999999999</v>
      </c>
      <c r="R14">
        <v>0.41999999999999993</v>
      </c>
      <c r="S14">
        <v>1.6899999999999997</v>
      </c>
      <c r="T14">
        <v>39.999999999999993</v>
      </c>
      <c r="U14" s="114">
        <f t="shared" si="2"/>
        <v>146.27999999999997</v>
      </c>
      <c r="V14" s="112">
        <f t="shared" si="3"/>
        <v>0</v>
      </c>
      <c r="Y14">
        <f>BAWANA!BA14+BAWANA!BB14</f>
        <v>1.86</v>
      </c>
      <c r="Z14">
        <f>BAWANA!BH14+BAWANA!BI14</f>
        <v>1.86</v>
      </c>
      <c r="AA14">
        <f>BAWANA!AB14+BAWANA!AC14</f>
        <v>1.86</v>
      </c>
      <c r="AB14">
        <f>BAWANA!AI14+BAWANA!AJ14</f>
        <v>1.86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1010</v>
      </c>
      <c r="C15">
        <f>BAWANA!G15</f>
        <v>0</v>
      </c>
      <c r="D15">
        <f>BAWANA!AP15</f>
        <v>146.27999999999997</v>
      </c>
      <c r="E15">
        <f>BAWANA!AQ15</f>
        <v>0</v>
      </c>
      <c r="F15">
        <f t="shared" si="4"/>
        <v>808</v>
      </c>
      <c r="G15">
        <f t="shared" si="5"/>
        <v>146.27999999999997</v>
      </c>
      <c r="H15" s="112"/>
      <c r="I15">
        <f>BRPL_EOD!AM15+BRPL_EOD!AN15</f>
        <v>100</v>
      </c>
      <c r="J15">
        <f>BYPL_EOD!AM15+BYPL_EOD!AN15</f>
        <v>4.17</v>
      </c>
      <c r="K15">
        <f>MES_EOD!AM15+MES_EOD!AN15</f>
        <v>0.42</v>
      </c>
      <c r="L15">
        <f>NDMC_EOD!AM15+NDMC_EOD!AN15</f>
        <v>1.69</v>
      </c>
      <c r="M15">
        <f>TPDDL_EOD!AM15+TPDDL_EOD!AN15</f>
        <v>40</v>
      </c>
      <c r="N15">
        <f t="shared" si="0"/>
        <v>146.28</v>
      </c>
      <c r="O15" s="112">
        <f t="shared" si="1"/>
        <v>0</v>
      </c>
      <c r="P15">
        <v>99.999999999999986</v>
      </c>
      <c r="Q15">
        <v>4.169999999999999</v>
      </c>
      <c r="R15">
        <v>0.41999999999999993</v>
      </c>
      <c r="S15">
        <v>1.6899999999999997</v>
      </c>
      <c r="T15">
        <v>39.999999999999993</v>
      </c>
      <c r="U15" s="114">
        <f t="shared" si="2"/>
        <v>146.27999999999997</v>
      </c>
      <c r="V15" s="112">
        <f t="shared" si="3"/>
        <v>0</v>
      </c>
      <c r="Y15">
        <f>BAWANA!BA15+BAWANA!BB15</f>
        <v>1.86</v>
      </c>
      <c r="Z15">
        <f>BAWANA!BH15+BAWANA!BI15</f>
        <v>1.86</v>
      </c>
      <c r="AA15">
        <f>BAWANA!AB15+BAWANA!AC15</f>
        <v>1.86</v>
      </c>
      <c r="AB15">
        <f>BAWANA!AI15+BAWANA!AJ15</f>
        <v>1.86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1010</v>
      </c>
      <c r="C16">
        <f>BAWANA!G16</f>
        <v>0</v>
      </c>
      <c r="D16">
        <f>BAWANA!AP16</f>
        <v>146.27999999999997</v>
      </c>
      <c r="E16">
        <f>BAWANA!AQ16</f>
        <v>0</v>
      </c>
      <c r="F16">
        <f t="shared" si="4"/>
        <v>808</v>
      </c>
      <c r="G16">
        <f t="shared" si="5"/>
        <v>146.27999999999997</v>
      </c>
      <c r="H16" s="112"/>
      <c r="I16">
        <f>BRPL_EOD!AM16+BRPL_EOD!AN16</f>
        <v>100</v>
      </c>
      <c r="J16">
        <f>BYPL_EOD!AM16+BYPL_EOD!AN16</f>
        <v>4.17</v>
      </c>
      <c r="K16">
        <f>MES_EOD!AM16+MES_EOD!AN16</f>
        <v>0.42</v>
      </c>
      <c r="L16">
        <f>NDMC_EOD!AM16+NDMC_EOD!AN16</f>
        <v>1.69</v>
      </c>
      <c r="M16">
        <f>TPDDL_EOD!AM16+TPDDL_EOD!AN16</f>
        <v>40</v>
      </c>
      <c r="N16">
        <f t="shared" si="0"/>
        <v>146.28</v>
      </c>
      <c r="O16" s="112">
        <f t="shared" si="1"/>
        <v>0</v>
      </c>
      <c r="P16">
        <v>99.999999999999986</v>
      </c>
      <c r="Q16">
        <v>4.169999999999999</v>
      </c>
      <c r="R16">
        <v>0.41999999999999993</v>
      </c>
      <c r="S16">
        <v>1.6899999999999997</v>
      </c>
      <c r="T16">
        <v>39.999999999999993</v>
      </c>
      <c r="U16" s="114">
        <f t="shared" si="2"/>
        <v>146.27999999999997</v>
      </c>
      <c r="V16" s="112">
        <f t="shared" si="3"/>
        <v>0</v>
      </c>
      <c r="Y16">
        <f>BAWANA!BA16+BAWANA!BB16</f>
        <v>1.86</v>
      </c>
      <c r="Z16">
        <f>BAWANA!BH16+BAWANA!BI16</f>
        <v>1.86</v>
      </c>
      <c r="AA16">
        <f>BAWANA!AB16+BAWANA!AC16</f>
        <v>1.86</v>
      </c>
      <c r="AB16">
        <f>BAWANA!AI16+BAWANA!AJ16</f>
        <v>1.86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1010</v>
      </c>
      <c r="C17">
        <f>BAWANA!G17</f>
        <v>0</v>
      </c>
      <c r="D17">
        <f>BAWANA!AP17</f>
        <v>146.27999999999997</v>
      </c>
      <c r="E17">
        <f>BAWANA!AQ17</f>
        <v>0</v>
      </c>
      <c r="F17">
        <f t="shared" si="4"/>
        <v>808</v>
      </c>
      <c r="G17">
        <f t="shared" si="5"/>
        <v>146.27999999999997</v>
      </c>
      <c r="H17" s="112"/>
      <c r="I17">
        <f>BRPL_EOD!AM17+BRPL_EOD!AN17</f>
        <v>100</v>
      </c>
      <c r="J17">
        <f>BYPL_EOD!AM17+BYPL_EOD!AN17</f>
        <v>4.17</v>
      </c>
      <c r="K17">
        <f>MES_EOD!AM17+MES_EOD!AN17</f>
        <v>0.42</v>
      </c>
      <c r="L17">
        <f>NDMC_EOD!AM17+NDMC_EOD!AN17</f>
        <v>1.69</v>
      </c>
      <c r="M17">
        <f>TPDDL_EOD!AM17+TPDDL_EOD!AN17</f>
        <v>40</v>
      </c>
      <c r="N17">
        <f t="shared" si="0"/>
        <v>146.28</v>
      </c>
      <c r="O17" s="112">
        <f t="shared" si="1"/>
        <v>0</v>
      </c>
      <c r="P17">
        <v>99.999999999999986</v>
      </c>
      <c r="Q17">
        <v>4.169999999999999</v>
      </c>
      <c r="R17">
        <v>0.41999999999999993</v>
      </c>
      <c r="S17">
        <v>1.6899999999999997</v>
      </c>
      <c r="T17">
        <v>39.999999999999993</v>
      </c>
      <c r="U17" s="114">
        <f t="shared" si="2"/>
        <v>146.27999999999997</v>
      </c>
      <c r="V17" s="112">
        <f t="shared" si="3"/>
        <v>0</v>
      </c>
      <c r="Y17">
        <f>BAWANA!BA17+BAWANA!BB17</f>
        <v>1.86</v>
      </c>
      <c r="Z17">
        <f>BAWANA!BH17+BAWANA!BI17</f>
        <v>1.86</v>
      </c>
      <c r="AA17">
        <f>BAWANA!AB17+BAWANA!AC17</f>
        <v>1.86</v>
      </c>
      <c r="AB17">
        <f>BAWANA!AI17+BAWANA!AJ17</f>
        <v>1.86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1010</v>
      </c>
      <c r="C18">
        <f>BAWANA!G18</f>
        <v>0</v>
      </c>
      <c r="D18">
        <f>BAWANA!AP18</f>
        <v>146.27999999999997</v>
      </c>
      <c r="E18">
        <f>BAWANA!AQ18</f>
        <v>0</v>
      </c>
      <c r="F18">
        <f t="shared" si="4"/>
        <v>808</v>
      </c>
      <c r="G18">
        <f t="shared" si="5"/>
        <v>146.27999999999997</v>
      </c>
      <c r="H18" s="112"/>
      <c r="I18">
        <f>BRPL_EOD!AM18+BRPL_EOD!AN18</f>
        <v>100</v>
      </c>
      <c r="J18">
        <f>BYPL_EOD!AM18+BYPL_EOD!AN18</f>
        <v>4.17</v>
      </c>
      <c r="K18">
        <f>MES_EOD!AM18+MES_EOD!AN18</f>
        <v>0.42</v>
      </c>
      <c r="L18">
        <f>NDMC_EOD!AM18+NDMC_EOD!AN18</f>
        <v>1.69</v>
      </c>
      <c r="M18">
        <f>TPDDL_EOD!AM18+TPDDL_EOD!AN18</f>
        <v>40</v>
      </c>
      <c r="N18">
        <f t="shared" si="0"/>
        <v>146.28</v>
      </c>
      <c r="O18" s="112">
        <f t="shared" si="1"/>
        <v>0</v>
      </c>
      <c r="P18">
        <v>99.999999999999986</v>
      </c>
      <c r="Q18">
        <v>4.169999999999999</v>
      </c>
      <c r="R18">
        <v>0.41999999999999993</v>
      </c>
      <c r="S18">
        <v>1.6899999999999997</v>
      </c>
      <c r="T18">
        <v>39.999999999999993</v>
      </c>
      <c r="U18" s="114">
        <f t="shared" si="2"/>
        <v>146.27999999999997</v>
      </c>
      <c r="V18" s="112">
        <f t="shared" si="3"/>
        <v>0</v>
      </c>
      <c r="Y18">
        <f>BAWANA!BA18+BAWANA!BB18</f>
        <v>1.86</v>
      </c>
      <c r="Z18">
        <f>BAWANA!BH18+BAWANA!BI18</f>
        <v>1.86</v>
      </c>
      <c r="AA18">
        <f>BAWANA!AB18+BAWANA!AC18</f>
        <v>1.86</v>
      </c>
      <c r="AB18">
        <f>BAWANA!AI18+BAWANA!AJ18</f>
        <v>1.86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1010</v>
      </c>
      <c r="C19">
        <f>BAWANA!G19</f>
        <v>0</v>
      </c>
      <c r="D19">
        <f>BAWANA!AP19</f>
        <v>146.27999999999997</v>
      </c>
      <c r="E19">
        <f>BAWANA!AQ19</f>
        <v>0</v>
      </c>
      <c r="F19">
        <f t="shared" si="4"/>
        <v>808</v>
      </c>
      <c r="G19">
        <f t="shared" si="5"/>
        <v>146.27999999999997</v>
      </c>
      <c r="H19" s="112"/>
      <c r="I19">
        <f>BRPL_EOD!AM19+BRPL_EOD!AN19</f>
        <v>100</v>
      </c>
      <c r="J19">
        <f>BYPL_EOD!AM19+BYPL_EOD!AN19</f>
        <v>4.17</v>
      </c>
      <c r="K19">
        <f>MES_EOD!AM19+MES_EOD!AN19</f>
        <v>0.42</v>
      </c>
      <c r="L19">
        <f>NDMC_EOD!AM19+NDMC_EOD!AN19</f>
        <v>1.69</v>
      </c>
      <c r="M19">
        <f>TPDDL_EOD!AM19+TPDDL_EOD!AN19</f>
        <v>40</v>
      </c>
      <c r="N19">
        <f t="shared" si="0"/>
        <v>146.28</v>
      </c>
      <c r="O19" s="112">
        <f t="shared" si="1"/>
        <v>0</v>
      </c>
      <c r="P19">
        <v>99.999999999999986</v>
      </c>
      <c r="Q19">
        <v>4.169999999999999</v>
      </c>
      <c r="R19">
        <v>0.41999999999999993</v>
      </c>
      <c r="S19">
        <v>1.6899999999999997</v>
      </c>
      <c r="T19">
        <v>39.999999999999993</v>
      </c>
      <c r="U19" s="114">
        <f t="shared" si="2"/>
        <v>146.27999999999997</v>
      </c>
      <c r="V19" s="112">
        <f t="shared" si="3"/>
        <v>0</v>
      </c>
      <c r="Y19">
        <f>BAWANA!BA19+BAWANA!BB19</f>
        <v>1.86</v>
      </c>
      <c r="Z19">
        <f>BAWANA!BH19+BAWANA!BI19</f>
        <v>1.86</v>
      </c>
      <c r="AA19">
        <f>BAWANA!AB19+BAWANA!AC19</f>
        <v>1.86</v>
      </c>
      <c r="AB19">
        <f>BAWANA!AI19+BAWANA!AJ19</f>
        <v>1.86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1010</v>
      </c>
      <c r="C20">
        <f>BAWANA!G20</f>
        <v>0</v>
      </c>
      <c r="D20">
        <f>BAWANA!AP20</f>
        <v>146.27999999999997</v>
      </c>
      <c r="E20">
        <f>BAWANA!AQ20</f>
        <v>0</v>
      </c>
      <c r="F20">
        <f t="shared" si="4"/>
        <v>808</v>
      </c>
      <c r="G20">
        <f t="shared" si="5"/>
        <v>146.27999999999997</v>
      </c>
      <c r="H20" s="112"/>
      <c r="I20">
        <f>BRPL_EOD!AM20+BRPL_EOD!AN20</f>
        <v>100</v>
      </c>
      <c r="J20">
        <f>BYPL_EOD!AM20+BYPL_EOD!AN20</f>
        <v>4.17</v>
      </c>
      <c r="K20">
        <f>MES_EOD!AM20+MES_EOD!AN20</f>
        <v>0.42</v>
      </c>
      <c r="L20">
        <f>NDMC_EOD!AM20+NDMC_EOD!AN20</f>
        <v>1.69</v>
      </c>
      <c r="M20">
        <f>TPDDL_EOD!AM20+TPDDL_EOD!AN20</f>
        <v>40</v>
      </c>
      <c r="N20">
        <f t="shared" si="0"/>
        <v>146.28</v>
      </c>
      <c r="O20" s="112">
        <f t="shared" si="1"/>
        <v>0</v>
      </c>
      <c r="P20">
        <v>99.999999999999986</v>
      </c>
      <c r="Q20">
        <v>4.169999999999999</v>
      </c>
      <c r="R20">
        <v>0.41999999999999993</v>
      </c>
      <c r="S20">
        <v>1.6899999999999997</v>
      </c>
      <c r="T20">
        <v>39.999999999999993</v>
      </c>
      <c r="U20" s="114">
        <f t="shared" si="2"/>
        <v>146.27999999999997</v>
      </c>
      <c r="V20" s="112">
        <f t="shared" si="3"/>
        <v>0</v>
      </c>
      <c r="Y20">
        <f>BAWANA!BA20+BAWANA!BB20</f>
        <v>1.86</v>
      </c>
      <c r="Z20">
        <f>BAWANA!BH20+BAWANA!BI20</f>
        <v>1.86</v>
      </c>
      <c r="AA20">
        <f>BAWANA!AB20+BAWANA!AC20</f>
        <v>1.86</v>
      </c>
      <c r="AB20">
        <f>BAWANA!AI20+BAWANA!AJ20</f>
        <v>1.86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1010</v>
      </c>
      <c r="C21">
        <f>BAWANA!G21</f>
        <v>0</v>
      </c>
      <c r="D21">
        <f>BAWANA!AP21</f>
        <v>146.27999999999997</v>
      </c>
      <c r="E21">
        <f>BAWANA!AQ21</f>
        <v>0</v>
      </c>
      <c r="F21">
        <f t="shared" si="4"/>
        <v>808</v>
      </c>
      <c r="G21">
        <f t="shared" si="5"/>
        <v>146.27999999999997</v>
      </c>
      <c r="H21" s="112"/>
      <c r="I21">
        <f>BRPL_EOD!AM21+BRPL_EOD!AN21</f>
        <v>100</v>
      </c>
      <c r="J21">
        <f>BYPL_EOD!AM21+BYPL_EOD!AN21</f>
        <v>4.17</v>
      </c>
      <c r="K21">
        <f>MES_EOD!AM21+MES_EOD!AN21</f>
        <v>0.42</v>
      </c>
      <c r="L21">
        <f>NDMC_EOD!AM21+NDMC_EOD!AN21</f>
        <v>1.69</v>
      </c>
      <c r="M21">
        <f>TPDDL_EOD!AM21+TPDDL_EOD!AN21</f>
        <v>40</v>
      </c>
      <c r="N21">
        <f t="shared" si="0"/>
        <v>146.28</v>
      </c>
      <c r="O21" s="112">
        <f t="shared" si="1"/>
        <v>0</v>
      </c>
      <c r="P21">
        <v>99.999999999999986</v>
      </c>
      <c r="Q21">
        <v>4.169999999999999</v>
      </c>
      <c r="R21">
        <v>0.41999999999999993</v>
      </c>
      <c r="S21">
        <v>1.6899999999999997</v>
      </c>
      <c r="T21">
        <v>39.999999999999993</v>
      </c>
      <c r="U21" s="114">
        <f t="shared" si="2"/>
        <v>146.27999999999997</v>
      </c>
      <c r="V21" s="112">
        <f t="shared" si="3"/>
        <v>0</v>
      </c>
      <c r="Y21">
        <f>BAWANA!BA21+BAWANA!BB21</f>
        <v>1.86</v>
      </c>
      <c r="Z21">
        <f>BAWANA!BH21+BAWANA!BI21</f>
        <v>1.86</v>
      </c>
      <c r="AA21">
        <f>BAWANA!AB21+BAWANA!AC21</f>
        <v>1.86</v>
      </c>
      <c r="AB21">
        <f>BAWANA!AI21+BAWANA!AJ21</f>
        <v>1.86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1010</v>
      </c>
      <c r="C22">
        <f>BAWANA!G22</f>
        <v>0</v>
      </c>
      <c r="D22">
        <f>BAWANA!AP22</f>
        <v>146.27999999999997</v>
      </c>
      <c r="E22">
        <f>BAWANA!AQ22</f>
        <v>0</v>
      </c>
      <c r="F22">
        <f t="shared" si="4"/>
        <v>808</v>
      </c>
      <c r="G22">
        <f t="shared" si="5"/>
        <v>146.27999999999997</v>
      </c>
      <c r="H22" s="112"/>
      <c r="I22">
        <f>BRPL_EOD!AM22+BRPL_EOD!AN22</f>
        <v>100</v>
      </c>
      <c r="J22">
        <f>BYPL_EOD!AM22+BYPL_EOD!AN22</f>
        <v>4.17</v>
      </c>
      <c r="K22">
        <f>MES_EOD!AM22+MES_EOD!AN22</f>
        <v>0.42</v>
      </c>
      <c r="L22">
        <f>NDMC_EOD!AM22+NDMC_EOD!AN22</f>
        <v>1.69</v>
      </c>
      <c r="M22">
        <f>TPDDL_EOD!AM22+TPDDL_EOD!AN22</f>
        <v>40</v>
      </c>
      <c r="N22">
        <f t="shared" si="0"/>
        <v>146.28</v>
      </c>
      <c r="O22" s="112">
        <f t="shared" si="1"/>
        <v>0</v>
      </c>
      <c r="P22">
        <v>99.999999999999986</v>
      </c>
      <c r="Q22">
        <v>4.169999999999999</v>
      </c>
      <c r="R22">
        <v>0.41999999999999993</v>
      </c>
      <c r="S22">
        <v>1.6899999999999997</v>
      </c>
      <c r="T22">
        <v>39.999999999999993</v>
      </c>
      <c r="U22" s="114">
        <f t="shared" si="2"/>
        <v>146.27999999999997</v>
      </c>
      <c r="V22" s="112">
        <f t="shared" si="3"/>
        <v>0</v>
      </c>
      <c r="Y22">
        <f>BAWANA!BA22+BAWANA!BB22</f>
        <v>1.86</v>
      </c>
      <c r="Z22">
        <f>BAWANA!BH22+BAWANA!BI22</f>
        <v>1.86</v>
      </c>
      <c r="AA22">
        <f>BAWANA!AB22+BAWANA!AC22</f>
        <v>1.86</v>
      </c>
      <c r="AB22">
        <f>BAWANA!AI22+BAWANA!AJ22</f>
        <v>1.86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1010</v>
      </c>
      <c r="C23">
        <f>BAWANA!G23</f>
        <v>0</v>
      </c>
      <c r="D23">
        <f>BAWANA!AP23</f>
        <v>146.27999999999997</v>
      </c>
      <c r="E23">
        <f>BAWANA!AQ23</f>
        <v>0</v>
      </c>
      <c r="F23">
        <f t="shared" si="4"/>
        <v>808</v>
      </c>
      <c r="G23">
        <f t="shared" si="5"/>
        <v>146.27999999999997</v>
      </c>
      <c r="H23" s="112"/>
      <c r="I23">
        <f>BRPL_EOD!AM23+BRPL_EOD!AN23</f>
        <v>100</v>
      </c>
      <c r="J23">
        <f>BYPL_EOD!AM23+BYPL_EOD!AN23</f>
        <v>4.17</v>
      </c>
      <c r="K23">
        <f>MES_EOD!AM23+MES_EOD!AN23</f>
        <v>0.42</v>
      </c>
      <c r="L23">
        <f>NDMC_EOD!AM23+NDMC_EOD!AN23</f>
        <v>1.69</v>
      </c>
      <c r="M23">
        <f>TPDDL_EOD!AM23+TPDDL_EOD!AN23</f>
        <v>40</v>
      </c>
      <c r="N23">
        <f t="shared" si="0"/>
        <v>146.28</v>
      </c>
      <c r="O23" s="112">
        <f t="shared" si="1"/>
        <v>0</v>
      </c>
      <c r="P23">
        <v>99.999999999999986</v>
      </c>
      <c r="Q23">
        <v>4.169999999999999</v>
      </c>
      <c r="R23">
        <v>0.41999999999999993</v>
      </c>
      <c r="S23">
        <v>1.6899999999999997</v>
      </c>
      <c r="T23">
        <v>39.999999999999993</v>
      </c>
      <c r="U23" s="114">
        <f t="shared" si="2"/>
        <v>146.27999999999997</v>
      </c>
      <c r="V23" s="112">
        <f t="shared" si="3"/>
        <v>0</v>
      </c>
      <c r="Y23">
        <f>BAWANA!BA23+BAWANA!BB23</f>
        <v>1.86</v>
      </c>
      <c r="Z23">
        <f>BAWANA!BH23+BAWANA!BI23</f>
        <v>1.86</v>
      </c>
      <c r="AA23">
        <f>BAWANA!AB23+BAWANA!AC23</f>
        <v>1.86</v>
      </c>
      <c r="AB23">
        <f>BAWANA!AI23+BAWANA!AJ23</f>
        <v>1.86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1010</v>
      </c>
      <c r="C24">
        <f>BAWANA!G24</f>
        <v>0</v>
      </c>
      <c r="D24">
        <f>BAWANA!AP24</f>
        <v>146.27999999999997</v>
      </c>
      <c r="E24">
        <f>BAWANA!AQ24</f>
        <v>0</v>
      </c>
      <c r="F24">
        <f t="shared" si="4"/>
        <v>808</v>
      </c>
      <c r="G24">
        <f t="shared" si="5"/>
        <v>146.27999999999997</v>
      </c>
      <c r="H24" s="112"/>
      <c r="I24">
        <f>BRPL_EOD!AM24+BRPL_EOD!AN24</f>
        <v>100</v>
      </c>
      <c r="J24">
        <f>BYPL_EOD!AM24+BYPL_EOD!AN24</f>
        <v>4.17</v>
      </c>
      <c r="K24">
        <f>MES_EOD!AM24+MES_EOD!AN24</f>
        <v>0.42</v>
      </c>
      <c r="L24">
        <f>NDMC_EOD!AM24+NDMC_EOD!AN24</f>
        <v>1.69</v>
      </c>
      <c r="M24">
        <f>TPDDL_EOD!AM24+TPDDL_EOD!AN24</f>
        <v>40</v>
      </c>
      <c r="N24">
        <f t="shared" si="0"/>
        <v>146.28</v>
      </c>
      <c r="O24" s="112">
        <f t="shared" si="1"/>
        <v>0</v>
      </c>
      <c r="P24">
        <v>99.999999999999986</v>
      </c>
      <c r="Q24">
        <v>4.169999999999999</v>
      </c>
      <c r="R24">
        <v>0.41999999999999993</v>
      </c>
      <c r="S24">
        <v>1.6899999999999997</v>
      </c>
      <c r="T24">
        <v>39.999999999999993</v>
      </c>
      <c r="U24" s="114">
        <f t="shared" si="2"/>
        <v>146.27999999999997</v>
      </c>
      <c r="V24" s="112">
        <f t="shared" si="3"/>
        <v>0</v>
      </c>
      <c r="Y24">
        <f>BAWANA!BA24+BAWANA!BB24</f>
        <v>1.86</v>
      </c>
      <c r="Z24">
        <f>BAWANA!BH24+BAWANA!BI24</f>
        <v>1.86</v>
      </c>
      <c r="AA24">
        <f>BAWANA!AB24+BAWANA!AC24</f>
        <v>1.86</v>
      </c>
      <c r="AB24">
        <f>BAWANA!AI24+BAWANA!AJ24</f>
        <v>1.86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1010</v>
      </c>
      <c r="C25">
        <f>BAWANA!G25</f>
        <v>0</v>
      </c>
      <c r="D25">
        <f>BAWANA!AP25</f>
        <v>146.27999999999997</v>
      </c>
      <c r="E25">
        <f>BAWANA!AQ25</f>
        <v>0</v>
      </c>
      <c r="F25">
        <f t="shared" si="4"/>
        <v>808</v>
      </c>
      <c r="G25">
        <f t="shared" si="5"/>
        <v>146.27999999999997</v>
      </c>
      <c r="H25" s="112"/>
      <c r="I25">
        <f>BRPL_EOD!AM25+BRPL_EOD!AN25</f>
        <v>100</v>
      </c>
      <c r="J25">
        <f>BYPL_EOD!AM25+BYPL_EOD!AN25</f>
        <v>4.17</v>
      </c>
      <c r="K25">
        <f>MES_EOD!AM25+MES_EOD!AN25</f>
        <v>0.42</v>
      </c>
      <c r="L25">
        <f>NDMC_EOD!AM25+NDMC_EOD!AN25</f>
        <v>1.69</v>
      </c>
      <c r="M25">
        <f>TPDDL_EOD!AM25+TPDDL_EOD!AN25</f>
        <v>40</v>
      </c>
      <c r="N25">
        <f t="shared" si="0"/>
        <v>146.28</v>
      </c>
      <c r="O25" s="112">
        <f t="shared" si="1"/>
        <v>0</v>
      </c>
      <c r="P25">
        <v>99.999999999999986</v>
      </c>
      <c r="Q25">
        <v>4.169999999999999</v>
      </c>
      <c r="R25">
        <v>0.41999999999999993</v>
      </c>
      <c r="S25">
        <v>1.6899999999999997</v>
      </c>
      <c r="T25">
        <v>39.999999999999993</v>
      </c>
      <c r="U25" s="114">
        <f t="shared" si="2"/>
        <v>146.27999999999997</v>
      </c>
      <c r="V25" s="112">
        <f t="shared" si="3"/>
        <v>0</v>
      </c>
      <c r="Y25">
        <f>BAWANA!BA25+BAWANA!BB25</f>
        <v>1.86</v>
      </c>
      <c r="Z25">
        <f>BAWANA!BH25+BAWANA!BI25</f>
        <v>1.86</v>
      </c>
      <c r="AA25">
        <f>BAWANA!AB25+BAWANA!AC25</f>
        <v>1.86</v>
      </c>
      <c r="AB25">
        <f>BAWANA!AI25+BAWANA!AJ25</f>
        <v>1.86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1010</v>
      </c>
      <c r="C26">
        <f>BAWANA!G26</f>
        <v>0</v>
      </c>
      <c r="D26">
        <f>BAWANA!AP26</f>
        <v>146.27999999999997</v>
      </c>
      <c r="E26">
        <f>BAWANA!AQ26</f>
        <v>0</v>
      </c>
      <c r="F26">
        <f t="shared" si="4"/>
        <v>808</v>
      </c>
      <c r="G26">
        <f t="shared" si="5"/>
        <v>146.27999999999997</v>
      </c>
      <c r="H26" s="112"/>
      <c r="I26">
        <f>BRPL_EOD!AM26+BRPL_EOD!AN26</f>
        <v>100</v>
      </c>
      <c r="J26">
        <f>BYPL_EOD!AM26+BYPL_EOD!AN26</f>
        <v>4.17</v>
      </c>
      <c r="K26">
        <f>MES_EOD!AM26+MES_EOD!AN26</f>
        <v>0.42</v>
      </c>
      <c r="L26">
        <f>NDMC_EOD!AM26+NDMC_EOD!AN26</f>
        <v>1.69</v>
      </c>
      <c r="M26">
        <f>TPDDL_EOD!AM26+TPDDL_EOD!AN26</f>
        <v>40</v>
      </c>
      <c r="N26">
        <f t="shared" si="0"/>
        <v>146.28</v>
      </c>
      <c r="O26" s="112">
        <f t="shared" si="1"/>
        <v>0</v>
      </c>
      <c r="P26">
        <v>99.999999999999986</v>
      </c>
      <c r="Q26">
        <v>4.169999999999999</v>
      </c>
      <c r="R26">
        <v>0.41999999999999993</v>
      </c>
      <c r="S26">
        <v>1.6899999999999997</v>
      </c>
      <c r="T26">
        <v>39.999999999999993</v>
      </c>
      <c r="U26" s="114">
        <f t="shared" si="2"/>
        <v>146.27999999999997</v>
      </c>
      <c r="V26" s="112">
        <f t="shared" si="3"/>
        <v>0</v>
      </c>
      <c r="Y26">
        <f>BAWANA!BA26+BAWANA!BB26</f>
        <v>1.86</v>
      </c>
      <c r="Z26">
        <f>BAWANA!BH26+BAWANA!BI26</f>
        <v>1.86</v>
      </c>
      <c r="AA26">
        <f>BAWANA!AB26+BAWANA!AC26</f>
        <v>1.86</v>
      </c>
      <c r="AB26">
        <f>BAWANA!AI26+BAWANA!AJ26</f>
        <v>1.86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1010</v>
      </c>
      <c r="C27">
        <f>BAWANA!G27</f>
        <v>0</v>
      </c>
      <c r="D27">
        <f>BAWANA!AP27</f>
        <v>170</v>
      </c>
      <c r="E27">
        <f>BAWANA!AQ27</f>
        <v>0</v>
      </c>
      <c r="F27">
        <f t="shared" si="4"/>
        <v>808</v>
      </c>
      <c r="G27">
        <f t="shared" si="5"/>
        <v>170</v>
      </c>
      <c r="H27" s="112"/>
      <c r="I27">
        <f>BRPL_EOD!AM27+BRPL_EOD!AN27</f>
        <v>100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70</v>
      </c>
      <c r="N27">
        <f t="shared" si="0"/>
        <v>170</v>
      </c>
      <c r="O27" s="112">
        <f t="shared" si="1"/>
        <v>0</v>
      </c>
      <c r="P27">
        <v>100</v>
      </c>
      <c r="Q27">
        <v>0</v>
      </c>
      <c r="R27">
        <v>0</v>
      </c>
      <c r="S27">
        <v>0</v>
      </c>
      <c r="T27">
        <v>70</v>
      </c>
      <c r="U27" s="114">
        <f t="shared" si="2"/>
        <v>170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1010</v>
      </c>
      <c r="C28">
        <f>BAWANA!G28</f>
        <v>0</v>
      </c>
      <c r="D28">
        <f>BAWANA!AP28</f>
        <v>180</v>
      </c>
      <c r="E28">
        <f>BAWANA!AQ28</f>
        <v>0</v>
      </c>
      <c r="F28">
        <f t="shared" si="4"/>
        <v>808</v>
      </c>
      <c r="G28">
        <f t="shared" si="5"/>
        <v>180</v>
      </c>
      <c r="H28" s="112"/>
      <c r="I28">
        <f>BRPL_EOD!AM28+BRPL_EOD!AN28</f>
        <v>110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70</v>
      </c>
      <c r="N28">
        <f t="shared" si="0"/>
        <v>180</v>
      </c>
      <c r="O28" s="112">
        <f t="shared" si="1"/>
        <v>0</v>
      </c>
      <c r="P28">
        <v>110</v>
      </c>
      <c r="Q28">
        <v>0</v>
      </c>
      <c r="R28">
        <v>0</v>
      </c>
      <c r="S28">
        <v>0</v>
      </c>
      <c r="T28">
        <v>70</v>
      </c>
      <c r="U28" s="114">
        <f t="shared" si="2"/>
        <v>180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1010</v>
      </c>
      <c r="C29">
        <f>BAWANA!G29</f>
        <v>0</v>
      </c>
      <c r="D29">
        <f>BAWANA!AP29</f>
        <v>216</v>
      </c>
      <c r="E29">
        <f>BAWANA!AQ29</f>
        <v>0</v>
      </c>
      <c r="F29">
        <f t="shared" si="4"/>
        <v>808</v>
      </c>
      <c r="G29">
        <f t="shared" si="5"/>
        <v>216</v>
      </c>
      <c r="H29" s="112"/>
      <c r="I29">
        <f>BRPL_EOD!AM29+BRPL_EOD!AN29</f>
        <v>146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70</v>
      </c>
      <c r="N29">
        <f t="shared" si="0"/>
        <v>216</v>
      </c>
      <c r="O29" s="112">
        <f t="shared" si="1"/>
        <v>0</v>
      </c>
      <c r="P29">
        <v>146</v>
      </c>
      <c r="Q29">
        <v>0</v>
      </c>
      <c r="R29">
        <v>0</v>
      </c>
      <c r="S29">
        <v>0</v>
      </c>
      <c r="T29">
        <v>70</v>
      </c>
      <c r="U29" s="114">
        <f t="shared" si="2"/>
        <v>216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1010</v>
      </c>
      <c r="C30">
        <f>BAWANA!G30</f>
        <v>0</v>
      </c>
      <c r="D30">
        <f>BAWANA!AP30</f>
        <v>213</v>
      </c>
      <c r="E30">
        <f>BAWANA!AQ30</f>
        <v>0</v>
      </c>
      <c r="F30">
        <f t="shared" si="4"/>
        <v>808</v>
      </c>
      <c r="G30">
        <f t="shared" si="5"/>
        <v>213</v>
      </c>
      <c r="H30" s="112"/>
      <c r="I30">
        <f>BRPL_EOD!AM30+BRPL_EOD!AN30</f>
        <v>143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70</v>
      </c>
      <c r="N30">
        <f t="shared" si="0"/>
        <v>213</v>
      </c>
      <c r="O30" s="112">
        <f t="shared" si="1"/>
        <v>0</v>
      </c>
      <c r="P30">
        <v>143</v>
      </c>
      <c r="Q30">
        <v>0</v>
      </c>
      <c r="R30">
        <v>0</v>
      </c>
      <c r="S30">
        <v>0</v>
      </c>
      <c r="T30">
        <v>70</v>
      </c>
      <c r="U30" s="114">
        <f t="shared" si="2"/>
        <v>213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1010</v>
      </c>
      <c r="C31">
        <f>BAWANA!G31</f>
        <v>0</v>
      </c>
      <c r="D31">
        <f>BAWANA!AP31</f>
        <v>175</v>
      </c>
      <c r="E31">
        <f>BAWANA!AQ31</f>
        <v>0</v>
      </c>
      <c r="F31">
        <f t="shared" si="4"/>
        <v>808</v>
      </c>
      <c r="G31">
        <f t="shared" si="5"/>
        <v>175</v>
      </c>
      <c r="H31" s="112"/>
      <c r="I31">
        <f>BRPL_EOD!AM31+BRPL_EOD!AN31</f>
        <v>105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70</v>
      </c>
      <c r="N31">
        <f t="shared" si="0"/>
        <v>175</v>
      </c>
      <c r="O31" s="112">
        <f t="shared" si="1"/>
        <v>0</v>
      </c>
      <c r="P31">
        <v>105</v>
      </c>
      <c r="Q31">
        <v>0</v>
      </c>
      <c r="R31">
        <v>0</v>
      </c>
      <c r="S31">
        <v>0</v>
      </c>
      <c r="T31">
        <v>70</v>
      </c>
      <c r="U31" s="114">
        <f t="shared" si="2"/>
        <v>175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1010</v>
      </c>
      <c r="C32">
        <f>BAWANA!G32</f>
        <v>0</v>
      </c>
      <c r="D32">
        <f>BAWANA!AP32</f>
        <v>252</v>
      </c>
      <c r="E32">
        <f>BAWANA!AQ32</f>
        <v>0</v>
      </c>
      <c r="F32">
        <f t="shared" si="4"/>
        <v>808</v>
      </c>
      <c r="G32">
        <f t="shared" si="5"/>
        <v>252</v>
      </c>
      <c r="H32" s="112"/>
      <c r="I32">
        <f>BRPL_EOD!AM32+BRPL_EOD!AN32</f>
        <v>182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70</v>
      </c>
      <c r="N32">
        <f t="shared" si="0"/>
        <v>252</v>
      </c>
      <c r="O32" s="112">
        <f t="shared" si="1"/>
        <v>0</v>
      </c>
      <c r="P32">
        <v>182</v>
      </c>
      <c r="Q32">
        <v>0</v>
      </c>
      <c r="R32">
        <v>0</v>
      </c>
      <c r="S32">
        <v>0</v>
      </c>
      <c r="T32">
        <v>70</v>
      </c>
      <c r="U32" s="114">
        <f t="shared" si="2"/>
        <v>252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1010</v>
      </c>
      <c r="C33">
        <f>BAWANA!G33</f>
        <v>0</v>
      </c>
      <c r="D33">
        <f>BAWANA!AP33</f>
        <v>271</v>
      </c>
      <c r="E33">
        <f>BAWANA!AQ33</f>
        <v>0</v>
      </c>
      <c r="F33">
        <f t="shared" si="4"/>
        <v>808</v>
      </c>
      <c r="G33">
        <f t="shared" si="5"/>
        <v>271</v>
      </c>
      <c r="H33" s="112"/>
      <c r="I33">
        <f>BRPL_EOD!AM33+BRPL_EOD!AN33</f>
        <v>201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70</v>
      </c>
      <c r="N33">
        <f t="shared" si="0"/>
        <v>271</v>
      </c>
      <c r="O33" s="112">
        <f t="shared" si="1"/>
        <v>0</v>
      </c>
      <c r="P33">
        <v>201</v>
      </c>
      <c r="Q33">
        <v>0</v>
      </c>
      <c r="R33">
        <v>0</v>
      </c>
      <c r="S33">
        <v>0</v>
      </c>
      <c r="T33">
        <v>70</v>
      </c>
      <c r="U33" s="114">
        <f t="shared" si="2"/>
        <v>271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1010</v>
      </c>
      <c r="C34">
        <f>BAWANA!G34</f>
        <v>0</v>
      </c>
      <c r="D34">
        <f>BAWANA!AP34</f>
        <v>295</v>
      </c>
      <c r="E34">
        <f>BAWANA!AQ34</f>
        <v>0</v>
      </c>
      <c r="F34">
        <f t="shared" si="4"/>
        <v>808</v>
      </c>
      <c r="G34">
        <f t="shared" si="5"/>
        <v>295</v>
      </c>
      <c r="H34" s="112"/>
      <c r="I34">
        <f>BRPL_EOD!AM34+BRPL_EOD!AN34</f>
        <v>225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70</v>
      </c>
      <c r="N34">
        <f t="shared" si="0"/>
        <v>295</v>
      </c>
      <c r="O34" s="112">
        <f t="shared" si="1"/>
        <v>0</v>
      </c>
      <c r="P34">
        <v>225</v>
      </c>
      <c r="Q34">
        <v>0</v>
      </c>
      <c r="R34">
        <v>0</v>
      </c>
      <c r="S34">
        <v>0</v>
      </c>
      <c r="T34">
        <v>70</v>
      </c>
      <c r="U34" s="114">
        <f t="shared" si="2"/>
        <v>295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1010</v>
      </c>
      <c r="C35">
        <f>BAWANA!G35</f>
        <v>0</v>
      </c>
      <c r="D35">
        <f>BAWANA!AP35</f>
        <v>270</v>
      </c>
      <c r="E35">
        <f>BAWANA!AQ35</f>
        <v>0</v>
      </c>
      <c r="F35">
        <f t="shared" si="4"/>
        <v>808</v>
      </c>
      <c r="G35">
        <f t="shared" si="5"/>
        <v>270</v>
      </c>
      <c r="H35" s="112"/>
      <c r="I35">
        <f>BRPL_EOD!AM35+BRPL_EOD!AN35</f>
        <v>200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70</v>
      </c>
      <c r="N35">
        <f t="shared" si="0"/>
        <v>270</v>
      </c>
      <c r="O35" s="112">
        <f t="shared" si="1"/>
        <v>0</v>
      </c>
      <c r="P35">
        <v>200</v>
      </c>
      <c r="Q35">
        <v>0</v>
      </c>
      <c r="R35">
        <v>0</v>
      </c>
      <c r="S35">
        <v>0</v>
      </c>
      <c r="T35">
        <v>70</v>
      </c>
      <c r="U35" s="114">
        <f t="shared" si="2"/>
        <v>270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1010</v>
      </c>
      <c r="C36">
        <f>BAWANA!G36</f>
        <v>0</v>
      </c>
      <c r="D36">
        <f>BAWANA!AP36</f>
        <v>320</v>
      </c>
      <c r="E36">
        <f>BAWANA!AQ36</f>
        <v>0</v>
      </c>
      <c r="F36">
        <f t="shared" si="4"/>
        <v>808</v>
      </c>
      <c r="G36">
        <f t="shared" si="5"/>
        <v>320</v>
      </c>
      <c r="H36" s="112"/>
      <c r="I36">
        <f>BRPL_EOD!AM36+BRPL_EOD!AN36</f>
        <v>252.12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67.88</v>
      </c>
      <c r="N36">
        <f t="shared" si="0"/>
        <v>320</v>
      </c>
      <c r="O36" s="112">
        <f t="shared" si="1"/>
        <v>0</v>
      </c>
      <c r="P36">
        <v>252.12</v>
      </c>
      <c r="Q36">
        <v>0</v>
      </c>
      <c r="R36">
        <v>0</v>
      </c>
      <c r="S36">
        <v>0</v>
      </c>
      <c r="T36">
        <v>67.88</v>
      </c>
      <c r="U36" s="114">
        <f t="shared" si="2"/>
        <v>320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1010</v>
      </c>
      <c r="C37">
        <f>BAWANA!G37</f>
        <v>0</v>
      </c>
      <c r="D37">
        <f>BAWANA!AP37</f>
        <v>320</v>
      </c>
      <c r="E37">
        <f>BAWANA!AQ37</f>
        <v>0</v>
      </c>
      <c r="F37">
        <f t="shared" si="4"/>
        <v>808</v>
      </c>
      <c r="G37">
        <f t="shared" si="5"/>
        <v>320</v>
      </c>
      <c r="H37" s="112"/>
      <c r="I37">
        <f>BRPL_EOD!AM37+BRPL_EOD!AN37</f>
        <v>252.12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67.88</v>
      </c>
      <c r="N37">
        <f t="shared" si="0"/>
        <v>320</v>
      </c>
      <c r="O37" s="112">
        <f t="shared" si="1"/>
        <v>0</v>
      </c>
      <c r="P37">
        <v>252.12</v>
      </c>
      <c r="Q37">
        <v>0</v>
      </c>
      <c r="R37">
        <v>0</v>
      </c>
      <c r="S37">
        <v>0</v>
      </c>
      <c r="T37">
        <v>67.88</v>
      </c>
      <c r="U37" s="114">
        <f t="shared" si="2"/>
        <v>320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1010</v>
      </c>
      <c r="C38">
        <f>BAWANA!G38</f>
        <v>0</v>
      </c>
      <c r="D38">
        <f>BAWANA!AP38</f>
        <v>320</v>
      </c>
      <c r="E38">
        <f>BAWANA!AQ38</f>
        <v>0</v>
      </c>
      <c r="F38">
        <f t="shared" si="4"/>
        <v>808</v>
      </c>
      <c r="G38">
        <f t="shared" si="5"/>
        <v>320</v>
      </c>
      <c r="H38" s="112"/>
      <c r="I38">
        <f>BRPL_EOD!AM38+BRPL_EOD!AN38</f>
        <v>257.77999999999997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62.22</v>
      </c>
      <c r="N38">
        <f t="shared" si="0"/>
        <v>320</v>
      </c>
      <c r="O38" s="112">
        <f t="shared" si="1"/>
        <v>0</v>
      </c>
      <c r="P38">
        <v>257.77999999999997</v>
      </c>
      <c r="Q38">
        <v>0</v>
      </c>
      <c r="R38">
        <v>0</v>
      </c>
      <c r="S38">
        <v>0</v>
      </c>
      <c r="T38">
        <v>62.22</v>
      </c>
      <c r="U38" s="114">
        <f t="shared" si="2"/>
        <v>320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1010</v>
      </c>
      <c r="C39">
        <f>BAWANA!G39</f>
        <v>0</v>
      </c>
      <c r="D39">
        <f>BAWANA!AP39</f>
        <v>320</v>
      </c>
      <c r="E39">
        <f>BAWANA!AQ39</f>
        <v>0</v>
      </c>
      <c r="F39">
        <f t="shared" si="4"/>
        <v>808</v>
      </c>
      <c r="G39">
        <f t="shared" si="5"/>
        <v>320</v>
      </c>
      <c r="H39" s="112"/>
      <c r="I39">
        <f>BRPL_EOD!AM39+BRPL_EOD!AN39</f>
        <v>257.77999999999997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62.22</v>
      </c>
      <c r="N39">
        <f t="shared" si="0"/>
        <v>320</v>
      </c>
      <c r="O39" s="112">
        <f t="shared" si="1"/>
        <v>0</v>
      </c>
      <c r="P39">
        <v>257.77999999999997</v>
      </c>
      <c r="Q39">
        <v>0</v>
      </c>
      <c r="R39">
        <v>0</v>
      </c>
      <c r="S39">
        <v>0</v>
      </c>
      <c r="T39">
        <v>62.22</v>
      </c>
      <c r="U39" s="114">
        <f t="shared" si="2"/>
        <v>320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1010</v>
      </c>
      <c r="C40">
        <f>BAWANA!G40</f>
        <v>0</v>
      </c>
      <c r="D40">
        <f>BAWANA!AP40</f>
        <v>320</v>
      </c>
      <c r="E40">
        <f>BAWANA!AQ40</f>
        <v>0</v>
      </c>
      <c r="F40">
        <f t="shared" si="4"/>
        <v>808</v>
      </c>
      <c r="G40">
        <f t="shared" si="5"/>
        <v>320</v>
      </c>
      <c r="H40" s="112"/>
      <c r="I40">
        <f>BRPL_EOD!AM40+BRPL_EOD!AN40</f>
        <v>257.77999999999997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62.22</v>
      </c>
      <c r="N40">
        <f t="shared" si="0"/>
        <v>320</v>
      </c>
      <c r="O40" s="112">
        <f t="shared" si="1"/>
        <v>0</v>
      </c>
      <c r="P40">
        <v>257.77999999999997</v>
      </c>
      <c r="Q40">
        <v>0</v>
      </c>
      <c r="R40">
        <v>0</v>
      </c>
      <c r="S40">
        <v>0</v>
      </c>
      <c r="T40">
        <v>62.22</v>
      </c>
      <c r="U40" s="114">
        <f t="shared" si="2"/>
        <v>320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1010</v>
      </c>
      <c r="C41">
        <f>BAWANA!G41</f>
        <v>0</v>
      </c>
      <c r="D41">
        <f>BAWANA!AP41</f>
        <v>320</v>
      </c>
      <c r="E41">
        <f>BAWANA!AQ41</f>
        <v>0</v>
      </c>
      <c r="F41">
        <f t="shared" si="4"/>
        <v>808</v>
      </c>
      <c r="G41">
        <f t="shared" si="5"/>
        <v>320</v>
      </c>
      <c r="H41" s="112"/>
      <c r="I41">
        <f>BRPL_EOD!AM41+BRPL_EOD!AN41</f>
        <v>250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70</v>
      </c>
      <c r="N41">
        <f t="shared" si="0"/>
        <v>320</v>
      </c>
      <c r="O41" s="112">
        <f t="shared" si="1"/>
        <v>0</v>
      </c>
      <c r="P41">
        <v>250</v>
      </c>
      <c r="Q41">
        <v>0</v>
      </c>
      <c r="R41">
        <v>0</v>
      </c>
      <c r="S41">
        <v>0</v>
      </c>
      <c r="T41">
        <v>70</v>
      </c>
      <c r="U41" s="114">
        <f t="shared" si="2"/>
        <v>320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1010</v>
      </c>
      <c r="C42">
        <f>BAWANA!G42</f>
        <v>0</v>
      </c>
      <c r="D42">
        <f>BAWANA!AP42</f>
        <v>320</v>
      </c>
      <c r="E42">
        <f>BAWANA!AQ42</f>
        <v>0</v>
      </c>
      <c r="F42">
        <f t="shared" si="4"/>
        <v>808</v>
      </c>
      <c r="G42">
        <f t="shared" si="5"/>
        <v>320</v>
      </c>
      <c r="H42" s="112"/>
      <c r="I42">
        <f>BRPL_EOD!AM42+BRPL_EOD!AN42</f>
        <v>250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70</v>
      </c>
      <c r="N42">
        <f t="shared" si="0"/>
        <v>320</v>
      </c>
      <c r="O42" s="112">
        <f t="shared" si="1"/>
        <v>0</v>
      </c>
      <c r="P42">
        <v>250</v>
      </c>
      <c r="Q42">
        <v>0</v>
      </c>
      <c r="R42">
        <v>0</v>
      </c>
      <c r="S42">
        <v>0</v>
      </c>
      <c r="T42">
        <v>70</v>
      </c>
      <c r="U42" s="114">
        <f t="shared" si="2"/>
        <v>320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1010</v>
      </c>
      <c r="C43">
        <f>BAWANA!G43</f>
        <v>0</v>
      </c>
      <c r="D43">
        <f>BAWANA!AP43</f>
        <v>260</v>
      </c>
      <c r="E43">
        <f>BAWANA!AQ43</f>
        <v>0</v>
      </c>
      <c r="F43">
        <f t="shared" si="4"/>
        <v>808</v>
      </c>
      <c r="G43">
        <f t="shared" si="5"/>
        <v>260</v>
      </c>
      <c r="H43" s="112"/>
      <c r="I43">
        <f>BRPL_EOD!AM43+BRPL_EOD!AN43</f>
        <v>220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40</v>
      </c>
      <c r="N43">
        <f t="shared" si="0"/>
        <v>260</v>
      </c>
      <c r="O43" s="112">
        <f t="shared" si="1"/>
        <v>0</v>
      </c>
      <c r="P43">
        <v>220</v>
      </c>
      <c r="Q43">
        <v>0</v>
      </c>
      <c r="R43">
        <v>0</v>
      </c>
      <c r="S43">
        <v>0</v>
      </c>
      <c r="T43">
        <v>40</v>
      </c>
      <c r="U43" s="114">
        <f t="shared" si="2"/>
        <v>260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1010</v>
      </c>
      <c r="C44">
        <f>BAWANA!G44</f>
        <v>0</v>
      </c>
      <c r="D44">
        <f>BAWANA!AP44</f>
        <v>240</v>
      </c>
      <c r="E44">
        <f>BAWANA!AQ44</f>
        <v>0</v>
      </c>
      <c r="F44">
        <f t="shared" si="4"/>
        <v>808</v>
      </c>
      <c r="G44">
        <f t="shared" si="5"/>
        <v>240</v>
      </c>
      <c r="H44" s="112"/>
      <c r="I44">
        <f>BRPL_EOD!AM44+BRPL_EOD!AN44</f>
        <v>200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40</v>
      </c>
      <c r="N44">
        <f t="shared" si="0"/>
        <v>240</v>
      </c>
      <c r="O44" s="112">
        <f t="shared" si="1"/>
        <v>0</v>
      </c>
      <c r="P44">
        <v>200</v>
      </c>
      <c r="Q44">
        <v>0</v>
      </c>
      <c r="R44">
        <v>0</v>
      </c>
      <c r="S44">
        <v>0</v>
      </c>
      <c r="T44">
        <v>40</v>
      </c>
      <c r="U44" s="114">
        <f t="shared" si="2"/>
        <v>240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1010</v>
      </c>
      <c r="C45">
        <f>BAWANA!G45</f>
        <v>0</v>
      </c>
      <c r="D45">
        <f>BAWANA!AP45</f>
        <v>160</v>
      </c>
      <c r="E45">
        <f>BAWANA!AQ45</f>
        <v>0</v>
      </c>
      <c r="F45">
        <f t="shared" si="4"/>
        <v>808</v>
      </c>
      <c r="G45">
        <f t="shared" si="5"/>
        <v>160</v>
      </c>
      <c r="H45" s="112"/>
      <c r="I45">
        <f>BRPL_EOD!AM45+BRPL_EOD!AN45</f>
        <v>120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40</v>
      </c>
      <c r="N45">
        <f t="shared" si="0"/>
        <v>160</v>
      </c>
      <c r="O45" s="112">
        <f t="shared" si="1"/>
        <v>0</v>
      </c>
      <c r="P45">
        <v>120</v>
      </c>
      <c r="Q45">
        <v>0</v>
      </c>
      <c r="R45">
        <v>0</v>
      </c>
      <c r="S45">
        <v>0</v>
      </c>
      <c r="T45">
        <v>40</v>
      </c>
      <c r="U45" s="114">
        <f t="shared" si="2"/>
        <v>160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1010</v>
      </c>
      <c r="C46">
        <f>BAWANA!G46</f>
        <v>0</v>
      </c>
      <c r="D46">
        <f>BAWANA!AP46</f>
        <v>150</v>
      </c>
      <c r="E46">
        <f>BAWANA!AQ46</f>
        <v>0</v>
      </c>
      <c r="F46">
        <f t="shared" si="4"/>
        <v>808</v>
      </c>
      <c r="G46">
        <f t="shared" si="5"/>
        <v>150</v>
      </c>
      <c r="H46" s="112"/>
      <c r="I46">
        <f>BRPL_EOD!AM46+BRPL_EOD!AN46</f>
        <v>110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40</v>
      </c>
      <c r="N46">
        <f t="shared" si="0"/>
        <v>150</v>
      </c>
      <c r="O46" s="112">
        <f t="shared" si="1"/>
        <v>0</v>
      </c>
      <c r="P46">
        <v>110</v>
      </c>
      <c r="Q46">
        <v>0</v>
      </c>
      <c r="R46">
        <v>0</v>
      </c>
      <c r="S46">
        <v>0</v>
      </c>
      <c r="T46">
        <v>40</v>
      </c>
      <c r="U46" s="114">
        <f t="shared" si="2"/>
        <v>150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1010</v>
      </c>
      <c r="C47">
        <f>BAWANA!G47</f>
        <v>0</v>
      </c>
      <c r="D47">
        <f>BAWANA!AP47</f>
        <v>150</v>
      </c>
      <c r="E47">
        <f>BAWANA!AQ47</f>
        <v>0</v>
      </c>
      <c r="F47">
        <f t="shared" si="4"/>
        <v>808</v>
      </c>
      <c r="G47">
        <f t="shared" si="5"/>
        <v>150</v>
      </c>
      <c r="H47" s="112"/>
      <c r="I47">
        <f>BRPL_EOD!AM47+BRPL_EOD!AN47</f>
        <v>110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40</v>
      </c>
      <c r="N47">
        <f t="shared" si="0"/>
        <v>150</v>
      </c>
      <c r="O47" s="112">
        <f t="shared" si="1"/>
        <v>0</v>
      </c>
      <c r="P47">
        <v>110</v>
      </c>
      <c r="Q47">
        <v>0</v>
      </c>
      <c r="R47">
        <v>0</v>
      </c>
      <c r="S47">
        <v>0</v>
      </c>
      <c r="T47">
        <v>40</v>
      </c>
      <c r="U47" s="114">
        <f t="shared" si="2"/>
        <v>150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1010</v>
      </c>
      <c r="C48">
        <f>BAWANA!G48</f>
        <v>0</v>
      </c>
      <c r="D48">
        <f>BAWANA!AP48</f>
        <v>150</v>
      </c>
      <c r="E48">
        <f>BAWANA!AQ48</f>
        <v>0</v>
      </c>
      <c r="F48">
        <f t="shared" si="4"/>
        <v>808</v>
      </c>
      <c r="G48">
        <f t="shared" si="5"/>
        <v>150</v>
      </c>
      <c r="H48" s="112"/>
      <c r="I48">
        <f>BRPL_EOD!AM48+BRPL_EOD!AN48</f>
        <v>110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40</v>
      </c>
      <c r="N48">
        <f t="shared" si="0"/>
        <v>150</v>
      </c>
      <c r="O48" s="112">
        <f t="shared" si="1"/>
        <v>0</v>
      </c>
      <c r="P48">
        <v>110</v>
      </c>
      <c r="Q48">
        <v>0</v>
      </c>
      <c r="R48">
        <v>0</v>
      </c>
      <c r="S48">
        <v>0</v>
      </c>
      <c r="T48">
        <v>40</v>
      </c>
      <c r="U48" s="114">
        <f t="shared" si="2"/>
        <v>150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1010</v>
      </c>
      <c r="C49">
        <f>BAWANA!G49</f>
        <v>0</v>
      </c>
      <c r="D49">
        <f>BAWANA!AP49</f>
        <v>150</v>
      </c>
      <c r="E49">
        <f>BAWANA!AQ49</f>
        <v>0</v>
      </c>
      <c r="F49">
        <f t="shared" si="4"/>
        <v>808</v>
      </c>
      <c r="G49">
        <f t="shared" si="5"/>
        <v>150</v>
      </c>
      <c r="H49" s="112"/>
      <c r="I49">
        <f>BRPL_EOD!AM49+BRPL_EOD!AN49</f>
        <v>110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40</v>
      </c>
      <c r="N49">
        <f t="shared" si="0"/>
        <v>150</v>
      </c>
      <c r="O49" s="112">
        <f t="shared" si="1"/>
        <v>0</v>
      </c>
      <c r="P49">
        <v>110</v>
      </c>
      <c r="Q49">
        <v>0</v>
      </c>
      <c r="R49">
        <v>0</v>
      </c>
      <c r="S49">
        <v>0</v>
      </c>
      <c r="T49">
        <v>40</v>
      </c>
      <c r="U49" s="114">
        <f t="shared" si="2"/>
        <v>150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1010</v>
      </c>
      <c r="C50">
        <f>BAWANA!G50</f>
        <v>0</v>
      </c>
      <c r="D50">
        <f>BAWANA!AP50</f>
        <v>150</v>
      </c>
      <c r="E50">
        <f>BAWANA!AQ50</f>
        <v>0</v>
      </c>
      <c r="F50">
        <f t="shared" si="4"/>
        <v>808</v>
      </c>
      <c r="G50">
        <f t="shared" si="5"/>
        <v>150</v>
      </c>
      <c r="H50" s="112"/>
      <c r="I50">
        <f>BRPL_EOD!AM50+BRPL_EOD!AN50</f>
        <v>110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40</v>
      </c>
      <c r="N50">
        <f t="shared" si="0"/>
        <v>150</v>
      </c>
      <c r="O50" s="112">
        <f t="shared" si="1"/>
        <v>0</v>
      </c>
      <c r="P50">
        <v>110</v>
      </c>
      <c r="Q50">
        <v>0</v>
      </c>
      <c r="R50">
        <v>0</v>
      </c>
      <c r="S50">
        <v>0</v>
      </c>
      <c r="T50">
        <v>40</v>
      </c>
      <c r="U50" s="114">
        <f t="shared" si="2"/>
        <v>150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990</v>
      </c>
      <c r="C51">
        <f>BAWANA!G51</f>
        <v>0</v>
      </c>
      <c r="D51">
        <f>BAWANA!AP51</f>
        <v>150</v>
      </c>
      <c r="E51">
        <f>BAWANA!AQ51</f>
        <v>0</v>
      </c>
      <c r="F51">
        <f t="shared" si="4"/>
        <v>792</v>
      </c>
      <c r="G51">
        <f t="shared" si="5"/>
        <v>150</v>
      </c>
      <c r="H51" s="112"/>
      <c r="I51">
        <f>BRPL_EOD!AM51+BRPL_EOD!AN51</f>
        <v>110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40</v>
      </c>
      <c r="N51">
        <f t="shared" si="0"/>
        <v>150</v>
      </c>
      <c r="O51" s="112">
        <f t="shared" si="1"/>
        <v>0</v>
      </c>
      <c r="P51">
        <v>110</v>
      </c>
      <c r="Q51">
        <v>0</v>
      </c>
      <c r="R51">
        <v>0</v>
      </c>
      <c r="S51">
        <v>0</v>
      </c>
      <c r="T51">
        <v>40</v>
      </c>
      <c r="U51" s="114">
        <f t="shared" si="2"/>
        <v>150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990</v>
      </c>
      <c r="C52">
        <f>BAWANA!G52</f>
        <v>0</v>
      </c>
      <c r="D52">
        <f>BAWANA!AP52</f>
        <v>150</v>
      </c>
      <c r="E52">
        <f>BAWANA!AQ52</f>
        <v>0</v>
      </c>
      <c r="F52">
        <f t="shared" si="4"/>
        <v>792</v>
      </c>
      <c r="G52">
        <f t="shared" si="5"/>
        <v>150</v>
      </c>
      <c r="H52" s="112"/>
      <c r="I52">
        <f>BRPL_EOD!AM52+BRPL_EOD!AN52</f>
        <v>110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40</v>
      </c>
      <c r="N52">
        <f t="shared" si="0"/>
        <v>150</v>
      </c>
      <c r="O52" s="112">
        <f t="shared" si="1"/>
        <v>0</v>
      </c>
      <c r="P52">
        <v>110</v>
      </c>
      <c r="Q52">
        <v>0</v>
      </c>
      <c r="R52">
        <v>0</v>
      </c>
      <c r="S52">
        <v>0</v>
      </c>
      <c r="T52">
        <v>40</v>
      </c>
      <c r="U52" s="114">
        <f t="shared" si="2"/>
        <v>150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990</v>
      </c>
      <c r="C53">
        <f>BAWANA!G53</f>
        <v>0</v>
      </c>
      <c r="D53">
        <f>BAWANA!AP53</f>
        <v>150</v>
      </c>
      <c r="E53">
        <f>BAWANA!AQ53</f>
        <v>0</v>
      </c>
      <c r="F53">
        <f t="shared" si="4"/>
        <v>792</v>
      </c>
      <c r="G53">
        <f t="shared" si="5"/>
        <v>150</v>
      </c>
      <c r="H53" s="112"/>
      <c r="I53">
        <f>BRPL_EOD!AM53+BRPL_EOD!AN53</f>
        <v>110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40</v>
      </c>
      <c r="N53">
        <f t="shared" si="0"/>
        <v>150</v>
      </c>
      <c r="O53" s="112">
        <f t="shared" si="1"/>
        <v>0</v>
      </c>
      <c r="P53">
        <v>110</v>
      </c>
      <c r="Q53">
        <v>0</v>
      </c>
      <c r="R53">
        <v>0</v>
      </c>
      <c r="S53">
        <v>0</v>
      </c>
      <c r="T53">
        <v>40</v>
      </c>
      <c r="U53" s="114">
        <f t="shared" si="2"/>
        <v>150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990</v>
      </c>
      <c r="C54">
        <f>BAWANA!G54</f>
        <v>0</v>
      </c>
      <c r="D54">
        <f>BAWANA!AP54</f>
        <v>150</v>
      </c>
      <c r="E54">
        <f>BAWANA!AQ54</f>
        <v>0</v>
      </c>
      <c r="F54">
        <f t="shared" si="4"/>
        <v>792</v>
      </c>
      <c r="G54">
        <f t="shared" si="5"/>
        <v>150</v>
      </c>
      <c r="H54" s="112"/>
      <c r="I54">
        <f>BRPL_EOD!AM54+BRPL_EOD!AN54</f>
        <v>110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40</v>
      </c>
      <c r="N54">
        <f t="shared" si="0"/>
        <v>150</v>
      </c>
      <c r="O54" s="112">
        <f t="shared" si="1"/>
        <v>0</v>
      </c>
      <c r="P54">
        <v>110</v>
      </c>
      <c r="Q54">
        <v>0</v>
      </c>
      <c r="R54">
        <v>0</v>
      </c>
      <c r="S54">
        <v>0</v>
      </c>
      <c r="T54">
        <v>40</v>
      </c>
      <c r="U54" s="114">
        <f t="shared" si="2"/>
        <v>150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990</v>
      </c>
      <c r="C55">
        <f>BAWANA!G55</f>
        <v>0</v>
      </c>
      <c r="D55">
        <f>BAWANA!AP55</f>
        <v>150</v>
      </c>
      <c r="E55">
        <f>BAWANA!AQ55</f>
        <v>0</v>
      </c>
      <c r="F55">
        <f t="shared" si="4"/>
        <v>792</v>
      </c>
      <c r="G55">
        <f t="shared" si="5"/>
        <v>150</v>
      </c>
      <c r="H55" s="112"/>
      <c r="I55">
        <f>BRPL_EOD!AM55+BRPL_EOD!AN55</f>
        <v>110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40</v>
      </c>
      <c r="N55">
        <f t="shared" si="0"/>
        <v>150</v>
      </c>
      <c r="O55" s="112">
        <f t="shared" si="1"/>
        <v>0</v>
      </c>
      <c r="P55">
        <v>110</v>
      </c>
      <c r="Q55">
        <v>0</v>
      </c>
      <c r="R55">
        <v>0</v>
      </c>
      <c r="S55">
        <v>0</v>
      </c>
      <c r="T55">
        <v>40</v>
      </c>
      <c r="U55" s="114">
        <f t="shared" si="2"/>
        <v>150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990</v>
      </c>
      <c r="C56">
        <f>BAWANA!G56</f>
        <v>0</v>
      </c>
      <c r="D56">
        <f>BAWANA!AP56</f>
        <v>150</v>
      </c>
      <c r="E56">
        <f>BAWANA!AQ56</f>
        <v>0</v>
      </c>
      <c r="F56">
        <f t="shared" si="4"/>
        <v>792</v>
      </c>
      <c r="G56">
        <f t="shared" si="5"/>
        <v>150</v>
      </c>
      <c r="H56" s="112"/>
      <c r="I56">
        <f>BRPL_EOD!AM56+BRPL_EOD!AN56</f>
        <v>110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40</v>
      </c>
      <c r="N56">
        <f t="shared" si="0"/>
        <v>150</v>
      </c>
      <c r="O56" s="112">
        <f t="shared" si="1"/>
        <v>0</v>
      </c>
      <c r="P56">
        <v>110</v>
      </c>
      <c r="Q56">
        <v>0</v>
      </c>
      <c r="R56">
        <v>0</v>
      </c>
      <c r="S56">
        <v>0</v>
      </c>
      <c r="T56">
        <v>40</v>
      </c>
      <c r="U56" s="114">
        <f t="shared" si="2"/>
        <v>150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990</v>
      </c>
      <c r="C57">
        <f>BAWANA!G57</f>
        <v>0</v>
      </c>
      <c r="D57">
        <f>BAWANA!AP57</f>
        <v>150</v>
      </c>
      <c r="E57">
        <f>BAWANA!AQ57</f>
        <v>0</v>
      </c>
      <c r="F57">
        <f t="shared" si="4"/>
        <v>792</v>
      </c>
      <c r="G57">
        <f t="shared" si="5"/>
        <v>150</v>
      </c>
      <c r="H57" s="112"/>
      <c r="I57">
        <f>BRPL_EOD!AM57+BRPL_EOD!AN57</f>
        <v>110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40</v>
      </c>
      <c r="N57">
        <f t="shared" si="0"/>
        <v>150</v>
      </c>
      <c r="O57" s="112">
        <f t="shared" si="1"/>
        <v>0</v>
      </c>
      <c r="P57">
        <v>110</v>
      </c>
      <c r="Q57">
        <v>0</v>
      </c>
      <c r="R57">
        <v>0</v>
      </c>
      <c r="S57">
        <v>0</v>
      </c>
      <c r="T57">
        <v>40</v>
      </c>
      <c r="U57" s="114">
        <f t="shared" si="2"/>
        <v>150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990</v>
      </c>
      <c r="C58">
        <f>BAWANA!G58</f>
        <v>0</v>
      </c>
      <c r="D58">
        <f>BAWANA!AP58</f>
        <v>150</v>
      </c>
      <c r="E58">
        <f>BAWANA!AQ58</f>
        <v>0</v>
      </c>
      <c r="F58">
        <f t="shared" si="4"/>
        <v>792</v>
      </c>
      <c r="G58">
        <f t="shared" si="5"/>
        <v>150</v>
      </c>
      <c r="H58" s="112"/>
      <c r="I58">
        <f>BRPL_EOD!AM58+BRPL_EOD!AN58</f>
        <v>110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40</v>
      </c>
      <c r="N58">
        <f t="shared" si="0"/>
        <v>150</v>
      </c>
      <c r="O58" s="112">
        <f t="shared" si="1"/>
        <v>0</v>
      </c>
      <c r="P58">
        <v>110</v>
      </c>
      <c r="Q58">
        <v>0</v>
      </c>
      <c r="R58">
        <v>0</v>
      </c>
      <c r="S58">
        <v>0</v>
      </c>
      <c r="T58">
        <v>40</v>
      </c>
      <c r="U58" s="114">
        <f t="shared" si="2"/>
        <v>150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990</v>
      </c>
      <c r="C59">
        <f>BAWANA!G59</f>
        <v>0</v>
      </c>
      <c r="D59">
        <f>BAWANA!AP59</f>
        <v>150</v>
      </c>
      <c r="E59">
        <f>BAWANA!AQ59</f>
        <v>0</v>
      </c>
      <c r="F59">
        <f t="shared" si="4"/>
        <v>792</v>
      </c>
      <c r="G59">
        <f t="shared" si="5"/>
        <v>150</v>
      </c>
      <c r="H59" s="112"/>
      <c r="I59">
        <f>BRPL_EOD!AM59+BRPL_EOD!AN59</f>
        <v>110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40</v>
      </c>
      <c r="N59">
        <f t="shared" si="0"/>
        <v>150</v>
      </c>
      <c r="O59" s="112">
        <f t="shared" si="1"/>
        <v>0</v>
      </c>
      <c r="P59">
        <v>110</v>
      </c>
      <c r="Q59">
        <v>0</v>
      </c>
      <c r="R59">
        <v>0</v>
      </c>
      <c r="S59">
        <v>0</v>
      </c>
      <c r="T59">
        <v>40</v>
      </c>
      <c r="U59" s="114">
        <f t="shared" si="2"/>
        <v>150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990</v>
      </c>
      <c r="C60">
        <f>BAWANA!G60</f>
        <v>0</v>
      </c>
      <c r="D60">
        <f>BAWANA!AP60</f>
        <v>150</v>
      </c>
      <c r="E60">
        <f>BAWANA!AQ60</f>
        <v>0</v>
      </c>
      <c r="F60">
        <f t="shared" si="4"/>
        <v>792</v>
      </c>
      <c r="G60">
        <f t="shared" si="5"/>
        <v>150</v>
      </c>
      <c r="H60" s="112"/>
      <c r="I60">
        <f>BRPL_EOD!AM60+BRPL_EOD!AN60</f>
        <v>110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40</v>
      </c>
      <c r="N60">
        <f t="shared" si="0"/>
        <v>150</v>
      </c>
      <c r="O60" s="112">
        <f t="shared" si="1"/>
        <v>0</v>
      </c>
      <c r="P60">
        <v>110</v>
      </c>
      <c r="Q60">
        <v>0</v>
      </c>
      <c r="R60">
        <v>0</v>
      </c>
      <c r="S60">
        <v>0</v>
      </c>
      <c r="T60">
        <v>40</v>
      </c>
      <c r="U60" s="114">
        <f t="shared" si="2"/>
        <v>150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990</v>
      </c>
      <c r="C61">
        <f>BAWANA!G61</f>
        <v>0</v>
      </c>
      <c r="D61">
        <f>BAWANA!AP61</f>
        <v>150</v>
      </c>
      <c r="E61">
        <f>BAWANA!AQ61</f>
        <v>0</v>
      </c>
      <c r="F61">
        <f t="shared" si="4"/>
        <v>792</v>
      </c>
      <c r="G61">
        <f t="shared" si="5"/>
        <v>150</v>
      </c>
      <c r="H61" s="112"/>
      <c r="I61">
        <f>BRPL_EOD!AM61+BRPL_EOD!AN61</f>
        <v>110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40</v>
      </c>
      <c r="N61">
        <f t="shared" si="0"/>
        <v>150</v>
      </c>
      <c r="O61" s="112">
        <f t="shared" si="1"/>
        <v>0</v>
      </c>
      <c r="P61">
        <v>110</v>
      </c>
      <c r="Q61">
        <v>0</v>
      </c>
      <c r="R61">
        <v>0</v>
      </c>
      <c r="S61">
        <v>0</v>
      </c>
      <c r="T61">
        <v>40</v>
      </c>
      <c r="U61" s="114">
        <f t="shared" si="2"/>
        <v>150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990</v>
      </c>
      <c r="C62">
        <f>BAWANA!G62</f>
        <v>0</v>
      </c>
      <c r="D62">
        <f>BAWANA!AP62</f>
        <v>150</v>
      </c>
      <c r="E62">
        <f>BAWANA!AQ62</f>
        <v>0</v>
      </c>
      <c r="F62">
        <f t="shared" si="4"/>
        <v>792</v>
      </c>
      <c r="G62">
        <f t="shared" si="5"/>
        <v>150</v>
      </c>
      <c r="H62" s="112"/>
      <c r="I62">
        <f>BRPL_EOD!AM62+BRPL_EOD!AN62</f>
        <v>110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40</v>
      </c>
      <c r="N62">
        <f t="shared" si="0"/>
        <v>150</v>
      </c>
      <c r="O62" s="112">
        <f t="shared" si="1"/>
        <v>0</v>
      </c>
      <c r="P62">
        <v>110</v>
      </c>
      <c r="Q62">
        <v>0</v>
      </c>
      <c r="R62">
        <v>0</v>
      </c>
      <c r="S62">
        <v>0</v>
      </c>
      <c r="T62">
        <v>40</v>
      </c>
      <c r="U62" s="114">
        <f t="shared" si="2"/>
        <v>150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990</v>
      </c>
      <c r="C63">
        <f>BAWANA!G63</f>
        <v>0</v>
      </c>
      <c r="D63">
        <f>BAWANA!AP63</f>
        <v>150</v>
      </c>
      <c r="E63">
        <f>BAWANA!AQ63</f>
        <v>0</v>
      </c>
      <c r="F63">
        <f t="shared" si="4"/>
        <v>792</v>
      </c>
      <c r="G63">
        <f t="shared" si="5"/>
        <v>150</v>
      </c>
      <c r="H63" s="112"/>
      <c r="I63">
        <f>BRPL_EOD!AM63+BRPL_EOD!AN63</f>
        <v>110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40</v>
      </c>
      <c r="N63">
        <f t="shared" si="0"/>
        <v>150</v>
      </c>
      <c r="O63" s="112">
        <f t="shared" si="1"/>
        <v>0</v>
      </c>
      <c r="P63">
        <v>110</v>
      </c>
      <c r="Q63">
        <v>0</v>
      </c>
      <c r="R63">
        <v>0</v>
      </c>
      <c r="S63">
        <v>0</v>
      </c>
      <c r="T63">
        <v>40</v>
      </c>
      <c r="U63" s="114">
        <f t="shared" si="2"/>
        <v>150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990</v>
      </c>
      <c r="C64">
        <f>BAWANA!G64</f>
        <v>0</v>
      </c>
      <c r="D64">
        <f>BAWANA!AP64</f>
        <v>150</v>
      </c>
      <c r="E64">
        <f>BAWANA!AQ64</f>
        <v>0</v>
      </c>
      <c r="F64">
        <f t="shared" si="4"/>
        <v>792</v>
      </c>
      <c r="G64">
        <f t="shared" si="5"/>
        <v>150</v>
      </c>
      <c r="H64" s="112"/>
      <c r="I64">
        <f>BRPL_EOD!AM64+BRPL_EOD!AN64</f>
        <v>110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40</v>
      </c>
      <c r="N64">
        <f t="shared" si="0"/>
        <v>150</v>
      </c>
      <c r="O64" s="112">
        <f t="shared" si="1"/>
        <v>0</v>
      </c>
      <c r="P64">
        <v>110</v>
      </c>
      <c r="Q64">
        <v>0</v>
      </c>
      <c r="R64">
        <v>0</v>
      </c>
      <c r="S64">
        <v>0</v>
      </c>
      <c r="T64">
        <v>40</v>
      </c>
      <c r="U64" s="114">
        <f t="shared" si="2"/>
        <v>150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990</v>
      </c>
      <c r="C65">
        <f>BAWANA!G65</f>
        <v>0</v>
      </c>
      <c r="D65">
        <f>BAWANA!AP65</f>
        <v>150</v>
      </c>
      <c r="E65">
        <f>BAWANA!AQ65</f>
        <v>0</v>
      </c>
      <c r="F65">
        <f t="shared" si="4"/>
        <v>792</v>
      </c>
      <c r="G65">
        <f t="shared" si="5"/>
        <v>150</v>
      </c>
      <c r="H65" s="112"/>
      <c r="I65">
        <f>BRPL_EOD!AM65+BRPL_EOD!AN65</f>
        <v>110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40</v>
      </c>
      <c r="N65">
        <f t="shared" si="0"/>
        <v>150</v>
      </c>
      <c r="O65" s="112">
        <f t="shared" si="1"/>
        <v>0</v>
      </c>
      <c r="P65">
        <v>110</v>
      </c>
      <c r="Q65">
        <v>0</v>
      </c>
      <c r="R65">
        <v>0</v>
      </c>
      <c r="S65">
        <v>0</v>
      </c>
      <c r="T65">
        <v>40</v>
      </c>
      <c r="U65" s="114">
        <f t="shared" si="2"/>
        <v>150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990</v>
      </c>
      <c r="C66">
        <f>BAWANA!G66</f>
        <v>0</v>
      </c>
      <c r="D66">
        <f>BAWANA!AP66</f>
        <v>150</v>
      </c>
      <c r="E66">
        <f>BAWANA!AQ66</f>
        <v>0</v>
      </c>
      <c r="F66">
        <f t="shared" si="4"/>
        <v>792</v>
      </c>
      <c r="G66">
        <f t="shared" si="5"/>
        <v>150</v>
      </c>
      <c r="H66" s="112"/>
      <c r="I66">
        <f>BRPL_EOD!AM66+BRPL_EOD!AN66</f>
        <v>110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40</v>
      </c>
      <c r="N66">
        <f t="shared" si="0"/>
        <v>150</v>
      </c>
      <c r="O66" s="112">
        <f t="shared" si="1"/>
        <v>0</v>
      </c>
      <c r="P66">
        <v>110</v>
      </c>
      <c r="Q66">
        <v>0</v>
      </c>
      <c r="R66">
        <v>0</v>
      </c>
      <c r="S66">
        <v>0</v>
      </c>
      <c r="T66">
        <v>40</v>
      </c>
      <c r="U66" s="114">
        <f t="shared" si="2"/>
        <v>150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990</v>
      </c>
      <c r="C67">
        <f>BAWANA!G67</f>
        <v>0</v>
      </c>
      <c r="D67">
        <f>BAWANA!AP67</f>
        <v>150</v>
      </c>
      <c r="E67">
        <f>BAWANA!AQ67</f>
        <v>0</v>
      </c>
      <c r="F67">
        <f t="shared" si="4"/>
        <v>792</v>
      </c>
      <c r="G67">
        <f t="shared" si="5"/>
        <v>150</v>
      </c>
      <c r="H67" s="112"/>
      <c r="I67">
        <f>BRPL_EOD!AM67+BRPL_EOD!AN67</f>
        <v>110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40</v>
      </c>
      <c r="N67">
        <f t="shared" ref="N67:N98" si="7">SUM(I67:M67)</f>
        <v>150</v>
      </c>
      <c r="O67" s="112">
        <f t="shared" ref="O67:O98" si="8">G67-N67</f>
        <v>0</v>
      </c>
      <c r="P67">
        <v>110</v>
      </c>
      <c r="Q67">
        <v>0</v>
      </c>
      <c r="R67">
        <v>0</v>
      </c>
      <c r="S67">
        <v>0</v>
      </c>
      <c r="T67">
        <v>40</v>
      </c>
      <c r="U67" s="114">
        <f t="shared" ref="U67:U98" si="9">SUM(P67:T67)</f>
        <v>150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990</v>
      </c>
      <c r="C68">
        <f>BAWANA!G68</f>
        <v>0</v>
      </c>
      <c r="D68">
        <f>BAWANA!AP68</f>
        <v>180</v>
      </c>
      <c r="E68">
        <f>BAWANA!AQ68</f>
        <v>0</v>
      </c>
      <c r="F68">
        <f t="shared" ref="F68:F98" si="11">(B68+C68)*0.8</f>
        <v>792</v>
      </c>
      <c r="G68">
        <f t="shared" ref="G68:G98" si="12">(D68+E68)</f>
        <v>180</v>
      </c>
      <c r="H68" s="112"/>
      <c r="I68">
        <f>BRPL_EOD!AM68+BRPL_EOD!AN68</f>
        <v>110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70</v>
      </c>
      <c r="N68">
        <f t="shared" si="7"/>
        <v>180</v>
      </c>
      <c r="O68" s="112">
        <f t="shared" si="8"/>
        <v>0</v>
      </c>
      <c r="P68">
        <v>110</v>
      </c>
      <c r="Q68">
        <v>0</v>
      </c>
      <c r="R68">
        <v>0</v>
      </c>
      <c r="S68">
        <v>0</v>
      </c>
      <c r="T68">
        <v>70</v>
      </c>
      <c r="U68" s="114">
        <f t="shared" si="9"/>
        <v>180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990</v>
      </c>
      <c r="C69">
        <f>BAWANA!G69</f>
        <v>0</v>
      </c>
      <c r="D69">
        <f>BAWANA!AP69</f>
        <v>180</v>
      </c>
      <c r="E69">
        <f>BAWANA!AQ69</f>
        <v>0</v>
      </c>
      <c r="F69">
        <f t="shared" si="11"/>
        <v>792</v>
      </c>
      <c r="G69">
        <f t="shared" si="12"/>
        <v>180</v>
      </c>
      <c r="H69" s="112"/>
      <c r="I69">
        <f>BRPL_EOD!AM69+BRPL_EOD!AN69</f>
        <v>110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70</v>
      </c>
      <c r="N69">
        <f t="shared" si="7"/>
        <v>180</v>
      </c>
      <c r="O69" s="112">
        <f t="shared" si="8"/>
        <v>0</v>
      </c>
      <c r="P69">
        <v>110</v>
      </c>
      <c r="Q69">
        <v>0</v>
      </c>
      <c r="R69">
        <v>0</v>
      </c>
      <c r="S69">
        <v>0</v>
      </c>
      <c r="T69">
        <v>70</v>
      </c>
      <c r="U69" s="114">
        <f t="shared" si="9"/>
        <v>180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990</v>
      </c>
      <c r="C70">
        <f>BAWANA!G70</f>
        <v>0</v>
      </c>
      <c r="D70">
        <f>BAWANA!AP70</f>
        <v>180</v>
      </c>
      <c r="E70">
        <f>BAWANA!AQ70</f>
        <v>0</v>
      </c>
      <c r="F70">
        <f t="shared" si="11"/>
        <v>792</v>
      </c>
      <c r="G70">
        <f t="shared" si="12"/>
        <v>180</v>
      </c>
      <c r="H70" s="112"/>
      <c r="I70">
        <f>BRPL_EOD!AM70+BRPL_EOD!AN70</f>
        <v>110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70</v>
      </c>
      <c r="N70">
        <f t="shared" si="7"/>
        <v>180</v>
      </c>
      <c r="O70" s="112">
        <f t="shared" si="8"/>
        <v>0</v>
      </c>
      <c r="P70">
        <v>110</v>
      </c>
      <c r="Q70">
        <v>0</v>
      </c>
      <c r="R70">
        <v>0</v>
      </c>
      <c r="S70">
        <v>0</v>
      </c>
      <c r="T70">
        <v>70</v>
      </c>
      <c r="U70" s="114">
        <f t="shared" si="9"/>
        <v>180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990</v>
      </c>
      <c r="C71">
        <f>BAWANA!G71</f>
        <v>0</v>
      </c>
      <c r="D71">
        <f>BAWANA!AP71</f>
        <v>300</v>
      </c>
      <c r="E71">
        <f>BAWANA!AQ71</f>
        <v>0</v>
      </c>
      <c r="F71">
        <f t="shared" si="11"/>
        <v>792</v>
      </c>
      <c r="G71">
        <f t="shared" si="12"/>
        <v>300</v>
      </c>
      <c r="H71" s="112"/>
      <c r="I71">
        <f>BRPL_EOD!AM71+BRPL_EOD!AN71</f>
        <v>230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70</v>
      </c>
      <c r="N71">
        <f t="shared" si="7"/>
        <v>300</v>
      </c>
      <c r="O71" s="112">
        <f t="shared" si="8"/>
        <v>0</v>
      </c>
      <c r="P71">
        <v>230</v>
      </c>
      <c r="Q71">
        <v>0</v>
      </c>
      <c r="R71">
        <v>0</v>
      </c>
      <c r="S71">
        <v>0</v>
      </c>
      <c r="T71">
        <v>70</v>
      </c>
      <c r="U71" s="114">
        <f t="shared" si="9"/>
        <v>300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990</v>
      </c>
      <c r="C72">
        <f>BAWANA!G72</f>
        <v>0</v>
      </c>
      <c r="D72">
        <f>BAWANA!AP72</f>
        <v>320</v>
      </c>
      <c r="E72">
        <f>BAWANA!AQ72</f>
        <v>0</v>
      </c>
      <c r="F72">
        <f t="shared" si="11"/>
        <v>792</v>
      </c>
      <c r="G72">
        <f t="shared" si="12"/>
        <v>320</v>
      </c>
      <c r="H72" s="112"/>
      <c r="I72">
        <f>BRPL_EOD!AM72+BRPL_EOD!AN72</f>
        <v>250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70</v>
      </c>
      <c r="N72">
        <f t="shared" si="7"/>
        <v>320</v>
      </c>
      <c r="O72" s="112">
        <f t="shared" si="8"/>
        <v>0</v>
      </c>
      <c r="P72">
        <v>250</v>
      </c>
      <c r="Q72">
        <v>0</v>
      </c>
      <c r="R72">
        <v>0</v>
      </c>
      <c r="S72">
        <v>0</v>
      </c>
      <c r="T72">
        <v>70</v>
      </c>
      <c r="U72" s="114">
        <f t="shared" si="9"/>
        <v>320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990</v>
      </c>
      <c r="C73">
        <f>BAWANA!G73</f>
        <v>0</v>
      </c>
      <c r="D73">
        <f>BAWANA!AP73</f>
        <v>320</v>
      </c>
      <c r="E73">
        <f>BAWANA!AQ73</f>
        <v>0</v>
      </c>
      <c r="F73">
        <f t="shared" si="11"/>
        <v>792</v>
      </c>
      <c r="G73">
        <f t="shared" si="12"/>
        <v>320</v>
      </c>
      <c r="H73" s="112"/>
      <c r="I73">
        <f>BRPL_EOD!AM73+BRPL_EOD!AN73</f>
        <v>250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70</v>
      </c>
      <c r="N73">
        <f t="shared" si="7"/>
        <v>320</v>
      </c>
      <c r="O73" s="112">
        <f t="shared" si="8"/>
        <v>0</v>
      </c>
      <c r="P73">
        <v>250</v>
      </c>
      <c r="Q73">
        <v>0</v>
      </c>
      <c r="R73">
        <v>0</v>
      </c>
      <c r="S73">
        <v>0</v>
      </c>
      <c r="T73">
        <v>70</v>
      </c>
      <c r="U73" s="114">
        <f t="shared" si="9"/>
        <v>320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990</v>
      </c>
      <c r="C74">
        <f>BAWANA!G74</f>
        <v>0</v>
      </c>
      <c r="D74">
        <f>BAWANA!AP74</f>
        <v>320</v>
      </c>
      <c r="E74">
        <f>BAWANA!AQ74</f>
        <v>0</v>
      </c>
      <c r="F74">
        <f t="shared" si="11"/>
        <v>792</v>
      </c>
      <c r="G74">
        <f t="shared" si="12"/>
        <v>320</v>
      </c>
      <c r="H74" s="112"/>
      <c r="I74">
        <f>BRPL_EOD!AM74+BRPL_EOD!AN74</f>
        <v>250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70</v>
      </c>
      <c r="N74">
        <f t="shared" si="7"/>
        <v>320</v>
      </c>
      <c r="O74" s="112">
        <f t="shared" si="8"/>
        <v>0</v>
      </c>
      <c r="P74">
        <v>250</v>
      </c>
      <c r="Q74">
        <v>0</v>
      </c>
      <c r="R74">
        <v>0</v>
      </c>
      <c r="S74">
        <v>0</v>
      </c>
      <c r="T74">
        <v>70</v>
      </c>
      <c r="U74" s="114">
        <f t="shared" si="9"/>
        <v>320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1010</v>
      </c>
      <c r="C75">
        <f>BAWANA!G75</f>
        <v>0</v>
      </c>
      <c r="D75">
        <f>BAWANA!AP75</f>
        <v>320</v>
      </c>
      <c r="E75">
        <f>BAWANA!AQ75</f>
        <v>0</v>
      </c>
      <c r="F75">
        <f t="shared" si="11"/>
        <v>808</v>
      </c>
      <c r="G75">
        <f t="shared" si="12"/>
        <v>320</v>
      </c>
      <c r="H75" s="112"/>
      <c r="I75">
        <f>BRPL_EOD!AM75+BRPL_EOD!AN75</f>
        <v>250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70</v>
      </c>
      <c r="N75">
        <f t="shared" si="7"/>
        <v>320</v>
      </c>
      <c r="O75" s="112">
        <f t="shared" si="8"/>
        <v>0</v>
      </c>
      <c r="P75">
        <v>250</v>
      </c>
      <c r="Q75">
        <v>0</v>
      </c>
      <c r="R75">
        <v>0</v>
      </c>
      <c r="S75">
        <v>0</v>
      </c>
      <c r="T75">
        <v>70</v>
      </c>
      <c r="U75" s="114">
        <f t="shared" si="9"/>
        <v>320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1010</v>
      </c>
      <c r="C76">
        <f>BAWANA!G76</f>
        <v>0</v>
      </c>
      <c r="D76">
        <f>BAWANA!AP76</f>
        <v>320</v>
      </c>
      <c r="E76">
        <f>BAWANA!AQ76</f>
        <v>0</v>
      </c>
      <c r="F76">
        <f t="shared" si="11"/>
        <v>808</v>
      </c>
      <c r="G76">
        <f t="shared" si="12"/>
        <v>320</v>
      </c>
      <c r="H76" s="112"/>
      <c r="I76">
        <f>BRPL_EOD!AM76+BRPL_EOD!AN76</f>
        <v>250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70</v>
      </c>
      <c r="N76">
        <f t="shared" si="7"/>
        <v>320</v>
      </c>
      <c r="O76" s="112">
        <f t="shared" si="8"/>
        <v>0</v>
      </c>
      <c r="P76">
        <v>250</v>
      </c>
      <c r="Q76">
        <v>0</v>
      </c>
      <c r="R76">
        <v>0</v>
      </c>
      <c r="S76">
        <v>0</v>
      </c>
      <c r="T76">
        <v>70</v>
      </c>
      <c r="U76" s="114">
        <f t="shared" si="9"/>
        <v>320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1010</v>
      </c>
      <c r="C77">
        <f>BAWANA!G77</f>
        <v>0</v>
      </c>
      <c r="D77">
        <f>BAWANA!AP77</f>
        <v>320</v>
      </c>
      <c r="E77">
        <f>BAWANA!AQ77</f>
        <v>0</v>
      </c>
      <c r="F77">
        <f t="shared" si="11"/>
        <v>808</v>
      </c>
      <c r="G77">
        <f t="shared" si="12"/>
        <v>320</v>
      </c>
      <c r="H77" s="112"/>
      <c r="I77">
        <f>BRPL_EOD!AM77+BRPL_EOD!AN77</f>
        <v>250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70</v>
      </c>
      <c r="N77">
        <f t="shared" si="7"/>
        <v>320</v>
      </c>
      <c r="O77" s="112">
        <f t="shared" si="8"/>
        <v>0</v>
      </c>
      <c r="P77">
        <v>250</v>
      </c>
      <c r="Q77">
        <v>0</v>
      </c>
      <c r="R77">
        <v>0</v>
      </c>
      <c r="S77">
        <v>0</v>
      </c>
      <c r="T77">
        <v>70</v>
      </c>
      <c r="U77" s="114">
        <f t="shared" si="9"/>
        <v>320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1010</v>
      </c>
      <c r="C78">
        <f>BAWANA!G78</f>
        <v>0</v>
      </c>
      <c r="D78">
        <f>BAWANA!AP78</f>
        <v>320</v>
      </c>
      <c r="E78">
        <f>BAWANA!AQ78</f>
        <v>0</v>
      </c>
      <c r="F78">
        <f t="shared" si="11"/>
        <v>808</v>
      </c>
      <c r="G78">
        <f t="shared" si="12"/>
        <v>320</v>
      </c>
      <c r="H78" s="112"/>
      <c r="I78">
        <f>BRPL_EOD!AM78+BRPL_EOD!AN78</f>
        <v>250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70</v>
      </c>
      <c r="N78">
        <f t="shared" si="7"/>
        <v>320</v>
      </c>
      <c r="O78" s="112">
        <f t="shared" si="8"/>
        <v>0</v>
      </c>
      <c r="P78">
        <v>250</v>
      </c>
      <c r="Q78">
        <v>0</v>
      </c>
      <c r="R78">
        <v>0</v>
      </c>
      <c r="S78">
        <v>0</v>
      </c>
      <c r="T78">
        <v>70</v>
      </c>
      <c r="U78" s="114">
        <f t="shared" si="9"/>
        <v>320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1010</v>
      </c>
      <c r="C79">
        <f>BAWANA!G79</f>
        <v>0</v>
      </c>
      <c r="D79">
        <f>BAWANA!AP79</f>
        <v>320</v>
      </c>
      <c r="E79">
        <f>BAWANA!AQ79</f>
        <v>0</v>
      </c>
      <c r="F79">
        <f t="shared" si="11"/>
        <v>808</v>
      </c>
      <c r="G79">
        <f t="shared" si="12"/>
        <v>320</v>
      </c>
      <c r="H79" s="112"/>
      <c r="I79">
        <f>BRPL_EOD!AM79+BRPL_EOD!AN79</f>
        <v>250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70</v>
      </c>
      <c r="N79">
        <f t="shared" si="7"/>
        <v>320</v>
      </c>
      <c r="O79" s="112">
        <f t="shared" si="8"/>
        <v>0</v>
      </c>
      <c r="P79">
        <v>250</v>
      </c>
      <c r="Q79">
        <v>0</v>
      </c>
      <c r="R79">
        <v>0</v>
      </c>
      <c r="S79">
        <v>0</v>
      </c>
      <c r="T79">
        <v>70</v>
      </c>
      <c r="U79" s="114">
        <f t="shared" si="9"/>
        <v>320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1010</v>
      </c>
      <c r="C80">
        <f>BAWANA!G80</f>
        <v>0</v>
      </c>
      <c r="D80">
        <f>BAWANA!AP80</f>
        <v>320</v>
      </c>
      <c r="E80">
        <f>BAWANA!AQ80</f>
        <v>0</v>
      </c>
      <c r="F80">
        <f t="shared" si="11"/>
        <v>808</v>
      </c>
      <c r="G80">
        <f t="shared" si="12"/>
        <v>320</v>
      </c>
      <c r="H80" s="112"/>
      <c r="I80">
        <f>BRPL_EOD!AM80+BRPL_EOD!AN80</f>
        <v>250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70</v>
      </c>
      <c r="N80">
        <f t="shared" si="7"/>
        <v>320</v>
      </c>
      <c r="O80" s="112">
        <f t="shared" si="8"/>
        <v>0</v>
      </c>
      <c r="P80">
        <v>250</v>
      </c>
      <c r="Q80">
        <v>0</v>
      </c>
      <c r="R80">
        <v>0</v>
      </c>
      <c r="S80">
        <v>0</v>
      </c>
      <c r="T80">
        <v>70</v>
      </c>
      <c r="U80" s="114">
        <f t="shared" si="9"/>
        <v>320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1010</v>
      </c>
      <c r="C81">
        <f>BAWANA!G81</f>
        <v>0</v>
      </c>
      <c r="D81">
        <f>BAWANA!AP81</f>
        <v>320</v>
      </c>
      <c r="E81">
        <f>BAWANA!AQ81</f>
        <v>0</v>
      </c>
      <c r="F81">
        <f t="shared" si="11"/>
        <v>808</v>
      </c>
      <c r="G81">
        <f t="shared" si="12"/>
        <v>320</v>
      </c>
      <c r="H81" s="112"/>
      <c r="I81">
        <f>BRPL_EOD!AM81+BRPL_EOD!AN81</f>
        <v>250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70</v>
      </c>
      <c r="N81">
        <f t="shared" si="7"/>
        <v>320</v>
      </c>
      <c r="O81" s="112">
        <f t="shared" si="8"/>
        <v>0</v>
      </c>
      <c r="P81">
        <v>250</v>
      </c>
      <c r="Q81">
        <v>0</v>
      </c>
      <c r="R81">
        <v>0</v>
      </c>
      <c r="S81">
        <v>0</v>
      </c>
      <c r="T81">
        <v>70</v>
      </c>
      <c r="U81" s="114">
        <f t="shared" si="9"/>
        <v>320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1010</v>
      </c>
      <c r="C82">
        <f>BAWANA!G82</f>
        <v>0</v>
      </c>
      <c r="D82">
        <f>BAWANA!AP82</f>
        <v>320</v>
      </c>
      <c r="E82">
        <f>BAWANA!AQ82</f>
        <v>0</v>
      </c>
      <c r="F82">
        <f t="shared" si="11"/>
        <v>808</v>
      </c>
      <c r="G82">
        <f t="shared" si="12"/>
        <v>320</v>
      </c>
      <c r="H82" s="112"/>
      <c r="I82">
        <f>BRPL_EOD!AM82+BRPL_EOD!AN82</f>
        <v>250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70</v>
      </c>
      <c r="N82">
        <f t="shared" si="7"/>
        <v>320</v>
      </c>
      <c r="O82" s="112">
        <f t="shared" si="8"/>
        <v>0</v>
      </c>
      <c r="P82">
        <v>250</v>
      </c>
      <c r="Q82">
        <v>0</v>
      </c>
      <c r="R82">
        <v>0</v>
      </c>
      <c r="S82">
        <v>0</v>
      </c>
      <c r="T82">
        <v>70</v>
      </c>
      <c r="U82" s="114">
        <f t="shared" si="9"/>
        <v>320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1010</v>
      </c>
      <c r="C83">
        <f>BAWANA!G83</f>
        <v>0</v>
      </c>
      <c r="D83">
        <f>BAWANA!AP83</f>
        <v>281</v>
      </c>
      <c r="E83">
        <f>BAWANA!AQ83</f>
        <v>0</v>
      </c>
      <c r="F83">
        <f t="shared" si="11"/>
        <v>808</v>
      </c>
      <c r="G83">
        <f t="shared" si="12"/>
        <v>281</v>
      </c>
      <c r="H83" s="112"/>
      <c r="I83">
        <f>BRPL_EOD!AM83+BRPL_EOD!AN83</f>
        <v>211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70</v>
      </c>
      <c r="N83">
        <f t="shared" si="7"/>
        <v>281</v>
      </c>
      <c r="O83" s="112">
        <f t="shared" si="8"/>
        <v>0</v>
      </c>
      <c r="P83">
        <v>211</v>
      </c>
      <c r="Q83">
        <v>0</v>
      </c>
      <c r="R83">
        <v>0</v>
      </c>
      <c r="S83">
        <v>0</v>
      </c>
      <c r="T83">
        <v>70</v>
      </c>
      <c r="U83" s="114">
        <f t="shared" si="9"/>
        <v>281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1010</v>
      </c>
      <c r="C84">
        <f>BAWANA!G84</f>
        <v>0</v>
      </c>
      <c r="D84">
        <f>BAWANA!AP84</f>
        <v>282</v>
      </c>
      <c r="E84">
        <f>BAWANA!AQ84</f>
        <v>0</v>
      </c>
      <c r="F84">
        <f t="shared" si="11"/>
        <v>808</v>
      </c>
      <c r="G84">
        <f t="shared" si="12"/>
        <v>282</v>
      </c>
      <c r="H84" s="112"/>
      <c r="I84">
        <f>BRPL_EOD!AM84+BRPL_EOD!AN84</f>
        <v>212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70</v>
      </c>
      <c r="N84">
        <f t="shared" si="7"/>
        <v>282</v>
      </c>
      <c r="O84" s="112">
        <f t="shared" si="8"/>
        <v>0</v>
      </c>
      <c r="P84">
        <v>212</v>
      </c>
      <c r="Q84">
        <v>0</v>
      </c>
      <c r="R84">
        <v>0</v>
      </c>
      <c r="S84">
        <v>0</v>
      </c>
      <c r="T84">
        <v>70</v>
      </c>
      <c r="U84" s="114">
        <f t="shared" si="9"/>
        <v>282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1010</v>
      </c>
      <c r="C85">
        <f>BAWANA!G85</f>
        <v>0</v>
      </c>
      <c r="D85">
        <f>BAWANA!AP85</f>
        <v>320</v>
      </c>
      <c r="E85">
        <f>BAWANA!AQ85</f>
        <v>0</v>
      </c>
      <c r="F85">
        <f t="shared" si="11"/>
        <v>808</v>
      </c>
      <c r="G85">
        <f t="shared" si="12"/>
        <v>320</v>
      </c>
      <c r="H85" s="112"/>
      <c r="I85">
        <f>BRPL_EOD!AM85+BRPL_EOD!AN85</f>
        <v>250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70</v>
      </c>
      <c r="N85">
        <f t="shared" si="7"/>
        <v>320</v>
      </c>
      <c r="O85" s="112">
        <f t="shared" si="8"/>
        <v>0</v>
      </c>
      <c r="P85">
        <v>250</v>
      </c>
      <c r="Q85">
        <v>0</v>
      </c>
      <c r="R85">
        <v>0</v>
      </c>
      <c r="S85">
        <v>0</v>
      </c>
      <c r="T85">
        <v>70</v>
      </c>
      <c r="U85" s="114">
        <f t="shared" si="9"/>
        <v>320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1010</v>
      </c>
      <c r="C86">
        <f>BAWANA!G86</f>
        <v>0</v>
      </c>
      <c r="D86">
        <f>BAWANA!AP86</f>
        <v>320</v>
      </c>
      <c r="E86">
        <f>BAWANA!AQ86</f>
        <v>0</v>
      </c>
      <c r="F86">
        <f t="shared" si="11"/>
        <v>808</v>
      </c>
      <c r="G86">
        <f t="shared" si="12"/>
        <v>320</v>
      </c>
      <c r="H86" s="112"/>
      <c r="I86">
        <f>BRPL_EOD!AM86+BRPL_EOD!AN86</f>
        <v>250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70</v>
      </c>
      <c r="N86">
        <f t="shared" si="7"/>
        <v>320</v>
      </c>
      <c r="O86" s="112">
        <f t="shared" si="8"/>
        <v>0</v>
      </c>
      <c r="P86">
        <v>250</v>
      </c>
      <c r="Q86">
        <v>0</v>
      </c>
      <c r="R86">
        <v>0</v>
      </c>
      <c r="S86">
        <v>0</v>
      </c>
      <c r="T86">
        <v>70</v>
      </c>
      <c r="U86" s="114">
        <f t="shared" si="9"/>
        <v>320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1010</v>
      </c>
      <c r="C87">
        <f>BAWANA!G87</f>
        <v>0</v>
      </c>
      <c r="D87">
        <f>BAWANA!AP87</f>
        <v>320</v>
      </c>
      <c r="E87">
        <f>BAWANA!AQ87</f>
        <v>0</v>
      </c>
      <c r="F87">
        <f t="shared" si="11"/>
        <v>808</v>
      </c>
      <c r="G87">
        <f t="shared" si="12"/>
        <v>320</v>
      </c>
      <c r="H87" s="112"/>
      <c r="I87">
        <f>BRPL_EOD!AM87+BRPL_EOD!AN87</f>
        <v>250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70</v>
      </c>
      <c r="N87">
        <f t="shared" si="7"/>
        <v>320</v>
      </c>
      <c r="O87" s="112">
        <f t="shared" si="8"/>
        <v>0</v>
      </c>
      <c r="P87">
        <v>250</v>
      </c>
      <c r="Q87">
        <v>0</v>
      </c>
      <c r="R87">
        <v>0</v>
      </c>
      <c r="S87">
        <v>0</v>
      </c>
      <c r="T87">
        <v>70</v>
      </c>
      <c r="U87" s="114">
        <f t="shared" si="9"/>
        <v>320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1010</v>
      </c>
      <c r="C88">
        <f>BAWANA!G88</f>
        <v>0</v>
      </c>
      <c r="D88">
        <f>BAWANA!AP88</f>
        <v>320</v>
      </c>
      <c r="E88">
        <f>BAWANA!AQ88</f>
        <v>0</v>
      </c>
      <c r="F88">
        <f t="shared" si="11"/>
        <v>808</v>
      </c>
      <c r="G88">
        <f t="shared" si="12"/>
        <v>320</v>
      </c>
      <c r="H88" s="112"/>
      <c r="I88">
        <f>BRPL_EOD!AM88+BRPL_EOD!AN88</f>
        <v>250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70</v>
      </c>
      <c r="N88">
        <f t="shared" si="7"/>
        <v>320</v>
      </c>
      <c r="O88" s="112">
        <f t="shared" si="8"/>
        <v>0</v>
      </c>
      <c r="P88">
        <v>250</v>
      </c>
      <c r="Q88">
        <v>0</v>
      </c>
      <c r="R88">
        <v>0</v>
      </c>
      <c r="S88">
        <v>0</v>
      </c>
      <c r="T88">
        <v>70</v>
      </c>
      <c r="U88" s="114">
        <f t="shared" si="9"/>
        <v>320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1010</v>
      </c>
      <c r="C89">
        <f>BAWANA!G89</f>
        <v>0</v>
      </c>
      <c r="D89">
        <f>BAWANA!AP89</f>
        <v>180</v>
      </c>
      <c r="E89">
        <f>BAWANA!AQ89</f>
        <v>0</v>
      </c>
      <c r="F89">
        <f t="shared" si="11"/>
        <v>808</v>
      </c>
      <c r="G89">
        <f t="shared" si="12"/>
        <v>180</v>
      </c>
      <c r="H89" s="112"/>
      <c r="I89">
        <f>BRPL_EOD!AM89+BRPL_EOD!AN89</f>
        <v>110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70</v>
      </c>
      <c r="N89">
        <f t="shared" si="7"/>
        <v>180</v>
      </c>
      <c r="O89" s="112">
        <f t="shared" si="8"/>
        <v>0</v>
      </c>
      <c r="P89">
        <v>110</v>
      </c>
      <c r="Q89">
        <v>0</v>
      </c>
      <c r="R89">
        <v>0</v>
      </c>
      <c r="S89">
        <v>0</v>
      </c>
      <c r="T89">
        <v>70</v>
      </c>
      <c r="U89" s="114">
        <f t="shared" si="9"/>
        <v>180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1010</v>
      </c>
      <c r="C90">
        <f>BAWANA!G90</f>
        <v>0</v>
      </c>
      <c r="D90">
        <f>BAWANA!AP90</f>
        <v>150</v>
      </c>
      <c r="E90">
        <f>BAWANA!AQ90</f>
        <v>0</v>
      </c>
      <c r="F90">
        <f t="shared" si="11"/>
        <v>808</v>
      </c>
      <c r="G90">
        <f t="shared" si="12"/>
        <v>150</v>
      </c>
      <c r="H90" s="112"/>
      <c r="I90">
        <f>BRPL_EOD!AM90+BRPL_EOD!AN90</f>
        <v>110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40</v>
      </c>
      <c r="N90">
        <f t="shared" si="7"/>
        <v>150</v>
      </c>
      <c r="O90" s="112">
        <f t="shared" si="8"/>
        <v>0</v>
      </c>
      <c r="P90">
        <v>110</v>
      </c>
      <c r="Q90">
        <v>0</v>
      </c>
      <c r="R90">
        <v>0</v>
      </c>
      <c r="S90">
        <v>0</v>
      </c>
      <c r="T90">
        <v>40</v>
      </c>
      <c r="U90" s="114">
        <f t="shared" si="9"/>
        <v>150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1010</v>
      </c>
      <c r="C91">
        <f>BAWANA!G91</f>
        <v>0</v>
      </c>
      <c r="D91">
        <f>BAWANA!AP91</f>
        <v>150</v>
      </c>
      <c r="E91">
        <f>BAWANA!AQ91</f>
        <v>0</v>
      </c>
      <c r="F91">
        <f t="shared" si="11"/>
        <v>808</v>
      </c>
      <c r="G91">
        <f t="shared" si="12"/>
        <v>150</v>
      </c>
      <c r="H91" s="112"/>
      <c r="I91">
        <f>BRPL_EOD!AM91+BRPL_EOD!AN91</f>
        <v>110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40</v>
      </c>
      <c r="N91">
        <f t="shared" si="7"/>
        <v>150</v>
      </c>
      <c r="O91" s="112">
        <f t="shared" si="8"/>
        <v>0</v>
      </c>
      <c r="P91">
        <v>110</v>
      </c>
      <c r="Q91">
        <v>0</v>
      </c>
      <c r="R91">
        <v>0</v>
      </c>
      <c r="S91">
        <v>0</v>
      </c>
      <c r="T91">
        <v>40</v>
      </c>
      <c r="U91" s="114">
        <f t="shared" si="9"/>
        <v>150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1010</v>
      </c>
      <c r="C92">
        <f>BAWANA!G92</f>
        <v>0</v>
      </c>
      <c r="D92">
        <f>BAWANA!AP92</f>
        <v>150</v>
      </c>
      <c r="E92">
        <f>BAWANA!AQ92</f>
        <v>0</v>
      </c>
      <c r="F92">
        <f t="shared" si="11"/>
        <v>808</v>
      </c>
      <c r="G92">
        <f t="shared" si="12"/>
        <v>150</v>
      </c>
      <c r="H92" s="112"/>
      <c r="I92">
        <f>BRPL_EOD!AM92+BRPL_EOD!AN92</f>
        <v>110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40</v>
      </c>
      <c r="N92">
        <f t="shared" si="7"/>
        <v>150</v>
      </c>
      <c r="O92" s="112">
        <f t="shared" si="8"/>
        <v>0</v>
      </c>
      <c r="P92">
        <v>110</v>
      </c>
      <c r="Q92">
        <v>0</v>
      </c>
      <c r="R92">
        <v>0</v>
      </c>
      <c r="S92">
        <v>0</v>
      </c>
      <c r="T92">
        <v>40</v>
      </c>
      <c r="U92" s="114">
        <f t="shared" si="9"/>
        <v>150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1010</v>
      </c>
      <c r="C93">
        <f>BAWANA!G93</f>
        <v>0</v>
      </c>
      <c r="D93">
        <f>BAWANA!AP93</f>
        <v>150</v>
      </c>
      <c r="E93">
        <f>BAWANA!AQ93</f>
        <v>0</v>
      </c>
      <c r="F93">
        <f t="shared" si="11"/>
        <v>808</v>
      </c>
      <c r="G93">
        <f t="shared" si="12"/>
        <v>150</v>
      </c>
      <c r="H93" s="112"/>
      <c r="I93">
        <f>BRPL_EOD!AM93+BRPL_EOD!AN93</f>
        <v>110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40</v>
      </c>
      <c r="N93">
        <f t="shared" si="7"/>
        <v>150</v>
      </c>
      <c r="O93" s="112">
        <f t="shared" si="8"/>
        <v>0</v>
      </c>
      <c r="P93">
        <v>110</v>
      </c>
      <c r="Q93">
        <v>0</v>
      </c>
      <c r="R93">
        <v>0</v>
      </c>
      <c r="S93">
        <v>0</v>
      </c>
      <c r="T93">
        <v>40</v>
      </c>
      <c r="U93" s="114">
        <f t="shared" si="9"/>
        <v>150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1010</v>
      </c>
      <c r="C94">
        <f>BAWANA!G94</f>
        <v>0</v>
      </c>
      <c r="D94">
        <f>BAWANA!AP94</f>
        <v>150</v>
      </c>
      <c r="E94">
        <f>BAWANA!AQ94</f>
        <v>0</v>
      </c>
      <c r="F94">
        <f t="shared" si="11"/>
        <v>808</v>
      </c>
      <c r="G94">
        <f t="shared" si="12"/>
        <v>150</v>
      </c>
      <c r="H94" s="112"/>
      <c r="I94">
        <f>BRPL_EOD!AM94+BRPL_EOD!AN94</f>
        <v>110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40</v>
      </c>
      <c r="N94">
        <f t="shared" si="7"/>
        <v>150</v>
      </c>
      <c r="O94" s="112">
        <f t="shared" si="8"/>
        <v>0</v>
      </c>
      <c r="P94">
        <v>110</v>
      </c>
      <c r="Q94">
        <v>0</v>
      </c>
      <c r="R94">
        <v>0</v>
      </c>
      <c r="S94">
        <v>0</v>
      </c>
      <c r="T94">
        <v>40</v>
      </c>
      <c r="U94" s="114">
        <f t="shared" si="9"/>
        <v>150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1010</v>
      </c>
      <c r="C95">
        <f>BAWANA!G95</f>
        <v>0</v>
      </c>
      <c r="D95">
        <f>BAWANA!AP95</f>
        <v>150</v>
      </c>
      <c r="E95">
        <f>BAWANA!AQ95</f>
        <v>0</v>
      </c>
      <c r="F95">
        <f t="shared" si="11"/>
        <v>808</v>
      </c>
      <c r="G95">
        <f t="shared" si="12"/>
        <v>150</v>
      </c>
      <c r="H95" s="112"/>
      <c r="I95">
        <f>BRPL_EOD!AM95+BRPL_EOD!AN95</f>
        <v>110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40</v>
      </c>
      <c r="N95">
        <f t="shared" si="7"/>
        <v>150</v>
      </c>
      <c r="O95" s="112">
        <f t="shared" si="8"/>
        <v>0</v>
      </c>
      <c r="P95">
        <v>110</v>
      </c>
      <c r="Q95">
        <v>0</v>
      </c>
      <c r="R95">
        <v>0</v>
      </c>
      <c r="S95">
        <v>0</v>
      </c>
      <c r="T95">
        <v>40</v>
      </c>
      <c r="U95" s="114">
        <f t="shared" si="9"/>
        <v>150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1010</v>
      </c>
      <c r="C96">
        <f>BAWANA!G96</f>
        <v>0</v>
      </c>
      <c r="D96">
        <f>BAWANA!AP96</f>
        <v>150</v>
      </c>
      <c r="E96">
        <f>BAWANA!AQ96</f>
        <v>0</v>
      </c>
      <c r="F96">
        <f t="shared" si="11"/>
        <v>808</v>
      </c>
      <c r="G96">
        <f t="shared" si="12"/>
        <v>150</v>
      </c>
      <c r="H96" s="112"/>
      <c r="I96">
        <f>BRPL_EOD!AM96+BRPL_EOD!AN96</f>
        <v>110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40</v>
      </c>
      <c r="N96">
        <f t="shared" si="7"/>
        <v>150</v>
      </c>
      <c r="O96" s="112">
        <f t="shared" si="8"/>
        <v>0</v>
      </c>
      <c r="P96">
        <v>110</v>
      </c>
      <c r="Q96">
        <v>0</v>
      </c>
      <c r="R96">
        <v>0</v>
      </c>
      <c r="S96">
        <v>0</v>
      </c>
      <c r="T96">
        <v>40</v>
      </c>
      <c r="U96" s="114">
        <f t="shared" si="9"/>
        <v>150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1010</v>
      </c>
      <c r="C97">
        <f>BAWANA!G97</f>
        <v>0</v>
      </c>
      <c r="D97">
        <f>BAWANA!AP97</f>
        <v>150</v>
      </c>
      <c r="E97">
        <f>BAWANA!AQ97</f>
        <v>0</v>
      </c>
      <c r="F97">
        <f t="shared" si="11"/>
        <v>808</v>
      </c>
      <c r="G97">
        <f t="shared" si="12"/>
        <v>150</v>
      </c>
      <c r="H97" s="112"/>
      <c r="I97">
        <f>BRPL_EOD!AM97+BRPL_EOD!AN97</f>
        <v>110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40</v>
      </c>
      <c r="N97">
        <f t="shared" si="7"/>
        <v>150</v>
      </c>
      <c r="O97" s="112">
        <f t="shared" si="8"/>
        <v>0</v>
      </c>
      <c r="P97">
        <v>110</v>
      </c>
      <c r="Q97">
        <v>0</v>
      </c>
      <c r="R97">
        <v>0</v>
      </c>
      <c r="S97">
        <v>0</v>
      </c>
      <c r="T97">
        <v>40</v>
      </c>
      <c r="U97" s="114">
        <f t="shared" si="9"/>
        <v>150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1010</v>
      </c>
      <c r="C98">
        <f>BAWANA!G98</f>
        <v>0</v>
      </c>
      <c r="D98">
        <f>BAWANA!AP98</f>
        <v>150</v>
      </c>
      <c r="E98">
        <f>BAWANA!AQ98</f>
        <v>0</v>
      </c>
      <c r="F98">
        <f t="shared" si="11"/>
        <v>808</v>
      </c>
      <c r="G98">
        <f t="shared" si="12"/>
        <v>150</v>
      </c>
      <c r="H98" s="112"/>
      <c r="I98">
        <f>BRPL_EOD!AM98+BRPL_EOD!AN98</f>
        <v>110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40</v>
      </c>
      <c r="N98">
        <f t="shared" si="7"/>
        <v>150</v>
      </c>
      <c r="O98" s="112">
        <f t="shared" si="8"/>
        <v>0</v>
      </c>
      <c r="P98">
        <v>110</v>
      </c>
      <c r="Q98">
        <v>0</v>
      </c>
      <c r="R98">
        <v>0</v>
      </c>
      <c r="S98">
        <v>0</v>
      </c>
      <c r="T98">
        <v>40</v>
      </c>
      <c r="U98" s="114">
        <f t="shared" si="9"/>
        <v>150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24.12</v>
      </c>
      <c r="C99" s="114">
        <f t="shared" ref="C99:U99" si="14">SUM(C3:C98)/4000</f>
        <v>0</v>
      </c>
      <c r="D99" s="114">
        <f t="shared" si="14"/>
        <v>4.8714299999999993</v>
      </c>
      <c r="E99" s="114">
        <f t="shared" si="14"/>
        <v>0</v>
      </c>
      <c r="F99" s="114">
        <f t="shared" si="14"/>
        <v>19.295999999999999</v>
      </c>
      <c r="G99" s="114">
        <f t="shared" si="14"/>
        <v>4.8714299999999993</v>
      </c>
      <c r="H99" s="114"/>
      <c r="I99" s="114">
        <f t="shared" si="14"/>
        <v>3.5956449999999993</v>
      </c>
      <c r="J99" s="114">
        <f t="shared" si="14"/>
        <v>2.6065000000000008E-2</v>
      </c>
      <c r="K99" s="114">
        <f t="shared" si="14"/>
        <v>2.6275000000000001E-3</v>
      </c>
      <c r="L99" s="114">
        <f t="shared" si="14"/>
        <v>1.0562499999999999E-2</v>
      </c>
      <c r="M99" s="114">
        <f t="shared" si="14"/>
        <v>1.2356050000000001</v>
      </c>
      <c r="N99" s="114">
        <f t="shared" si="14"/>
        <v>4.8705050000000014</v>
      </c>
      <c r="O99" s="114">
        <f t="shared" si="14"/>
        <v>9.2499999999999711E-4</v>
      </c>
      <c r="P99" s="114">
        <f t="shared" si="14"/>
        <v>3.5962937585916674</v>
      </c>
      <c r="Q99" s="114">
        <f t="shared" si="14"/>
        <v>2.6119171342404268E-2</v>
      </c>
      <c r="R99" s="114">
        <f t="shared" si="14"/>
        <v>2.6330144480291762E-3</v>
      </c>
      <c r="S99" s="114">
        <f t="shared" si="14"/>
        <v>1.0584428040398372E-2</v>
      </c>
      <c r="T99" s="114">
        <f t="shared" si="14"/>
        <v>1.2357996275775003</v>
      </c>
      <c r="U99" s="114">
        <f t="shared" si="14"/>
        <v>4.8714299999999993</v>
      </c>
      <c r="V99" s="114">
        <f t="shared" si="10"/>
        <v>0</v>
      </c>
      <c r="Y99" s="114">
        <f t="shared" ref="Y99:AD99" si="15">SUM(Y3:Y98)/4000</f>
        <v>1.1159999999999998E-2</v>
      </c>
      <c r="Z99" s="114">
        <f t="shared" si="15"/>
        <v>1.1159999999999998E-2</v>
      </c>
      <c r="AA99" s="114">
        <f t="shared" si="15"/>
        <v>1.1159999999999998E-2</v>
      </c>
      <c r="AB99" s="114">
        <f t="shared" si="15"/>
        <v>1.1159999999999998E-2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45.674999999999997</v>
      </c>
      <c r="E3">
        <v>0</v>
      </c>
      <c r="F3">
        <v>18.0276</v>
      </c>
      <c r="G3">
        <v>53.213999999999999</v>
      </c>
      <c r="H3">
        <v>0</v>
      </c>
      <c r="I3">
        <v>23.015999999999998</v>
      </c>
      <c r="J3">
        <v>70.144000000000005</v>
      </c>
      <c r="K3">
        <v>679.49316799999997</v>
      </c>
      <c r="L3">
        <v>435.435</v>
      </c>
      <c r="M3">
        <v>92</v>
      </c>
      <c r="N3">
        <v>59.0625</v>
      </c>
      <c r="O3">
        <v>123.66562500000001</v>
      </c>
      <c r="P3">
        <v>139.3125</v>
      </c>
      <c r="Q3">
        <v>10.563499999999999</v>
      </c>
      <c r="R3">
        <v>42.392195999999998</v>
      </c>
      <c r="S3">
        <v>26.390910000000002</v>
      </c>
      <c r="T3">
        <v>0</v>
      </c>
      <c r="U3">
        <v>345.375</v>
      </c>
      <c r="V3">
        <v>20.731850000000001</v>
      </c>
      <c r="W3">
        <v>46.399079999999998</v>
      </c>
      <c r="X3">
        <v>147.515625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9.0711999999999993</v>
      </c>
      <c r="AG3">
        <v>21.787199999999999</v>
      </c>
      <c r="AH3">
        <v>0</v>
      </c>
      <c r="AI3">
        <v>0</v>
      </c>
      <c r="AJ3">
        <v>0</v>
      </c>
      <c r="AK3">
        <v>54.440100000000001</v>
      </c>
      <c r="AL3">
        <v>1.3944000000000001</v>
      </c>
      <c r="AM3">
        <v>0</v>
      </c>
      <c r="AN3">
        <v>0.87997999999999998</v>
      </c>
      <c r="AO3">
        <v>0</v>
      </c>
      <c r="AP3">
        <v>0</v>
      </c>
      <c r="AQ3">
        <v>0</v>
      </c>
      <c r="AR3">
        <v>2.2080000000000002</v>
      </c>
      <c r="AS3">
        <v>4.7081999999999997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2492.9044340000009</v>
      </c>
    </row>
    <row r="4" spans="1:121">
      <c r="A4" t="s">
        <v>46</v>
      </c>
      <c r="B4">
        <v>0</v>
      </c>
      <c r="C4">
        <v>0</v>
      </c>
      <c r="D4">
        <v>45.674999999999997</v>
      </c>
      <c r="E4">
        <v>0</v>
      </c>
      <c r="F4">
        <v>18.0276</v>
      </c>
      <c r="G4">
        <v>53.213999999999999</v>
      </c>
      <c r="H4">
        <v>0</v>
      </c>
      <c r="I4">
        <v>23.015999999999998</v>
      </c>
      <c r="J4">
        <v>70.144000000000005</v>
      </c>
      <c r="K4">
        <v>679.49316799999997</v>
      </c>
      <c r="L4">
        <v>435.435</v>
      </c>
      <c r="M4">
        <v>92</v>
      </c>
      <c r="N4">
        <v>59.0625</v>
      </c>
      <c r="O4">
        <v>123.66562500000001</v>
      </c>
      <c r="P4">
        <v>139.3125</v>
      </c>
      <c r="Q4">
        <v>10.563499999999999</v>
      </c>
      <c r="R4">
        <v>42.392195999999998</v>
      </c>
      <c r="S4">
        <v>26.390910000000002</v>
      </c>
      <c r="T4">
        <v>0</v>
      </c>
      <c r="U4">
        <v>345.375</v>
      </c>
      <c r="V4">
        <v>20.731850000000001</v>
      </c>
      <c r="W4">
        <v>46.399079999999998</v>
      </c>
      <c r="X4">
        <v>147.515625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9.0711999999999993</v>
      </c>
      <c r="AG4">
        <v>21.787199999999999</v>
      </c>
      <c r="AH4">
        <v>0</v>
      </c>
      <c r="AI4">
        <v>0</v>
      </c>
      <c r="AJ4">
        <v>0</v>
      </c>
      <c r="AK4">
        <v>54.440100000000001</v>
      </c>
      <c r="AL4">
        <v>1.3944000000000001</v>
      </c>
      <c r="AM4">
        <v>0</v>
      </c>
      <c r="AN4">
        <v>0.87997999999999998</v>
      </c>
      <c r="AO4">
        <v>0</v>
      </c>
      <c r="AP4">
        <v>0</v>
      </c>
      <c r="AQ4">
        <v>0</v>
      </c>
      <c r="AR4">
        <v>2.2080000000000002</v>
      </c>
      <c r="AS4">
        <v>4.7081999999999997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2492.9044340000009</v>
      </c>
    </row>
    <row r="5" spans="1:121">
      <c r="A5" t="s">
        <v>47</v>
      </c>
      <c r="B5">
        <v>0</v>
      </c>
      <c r="C5">
        <v>0</v>
      </c>
      <c r="D5">
        <v>45.674999999999997</v>
      </c>
      <c r="E5">
        <v>0</v>
      </c>
      <c r="F5">
        <v>18.0276</v>
      </c>
      <c r="G5">
        <v>53.213999999999999</v>
      </c>
      <c r="H5">
        <v>0</v>
      </c>
      <c r="I5">
        <v>23.015999999999998</v>
      </c>
      <c r="J5">
        <v>70.144000000000005</v>
      </c>
      <c r="K5">
        <v>679.49316799999997</v>
      </c>
      <c r="L5">
        <v>435.435</v>
      </c>
      <c r="M5">
        <v>92</v>
      </c>
      <c r="N5">
        <v>59.0625</v>
      </c>
      <c r="O5">
        <v>123.66562500000001</v>
      </c>
      <c r="P5">
        <v>139.3125</v>
      </c>
      <c r="Q5">
        <v>10.563499999999999</v>
      </c>
      <c r="R5">
        <v>42.392195999999998</v>
      </c>
      <c r="S5">
        <v>26.390910000000002</v>
      </c>
      <c r="T5">
        <v>0</v>
      </c>
      <c r="U5">
        <v>345.375</v>
      </c>
      <c r="V5">
        <v>20.731850000000001</v>
      </c>
      <c r="W5">
        <v>46.399079999999998</v>
      </c>
      <c r="X5">
        <v>147.515625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9.0711999999999993</v>
      </c>
      <c r="AG5">
        <v>21.787199999999999</v>
      </c>
      <c r="AH5">
        <v>0</v>
      </c>
      <c r="AI5">
        <v>0</v>
      </c>
      <c r="AJ5">
        <v>0</v>
      </c>
      <c r="AK5">
        <v>54.440100000000001</v>
      </c>
      <c r="AL5">
        <v>1.3944000000000001</v>
      </c>
      <c r="AM5">
        <v>0</v>
      </c>
      <c r="AN5">
        <v>0.87997999999999998</v>
      </c>
      <c r="AO5">
        <v>0</v>
      </c>
      <c r="AP5">
        <v>0</v>
      </c>
      <c r="AQ5">
        <v>0</v>
      </c>
      <c r="AR5">
        <v>26.495999999999999</v>
      </c>
      <c r="AS5">
        <v>8.3402399999999997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2520.8244740000009</v>
      </c>
    </row>
    <row r="6" spans="1:121">
      <c r="A6" t="s">
        <v>48</v>
      </c>
      <c r="B6">
        <v>0</v>
      </c>
      <c r="C6">
        <v>0</v>
      </c>
      <c r="D6">
        <v>45.674999999999997</v>
      </c>
      <c r="E6">
        <v>0</v>
      </c>
      <c r="F6">
        <v>18.0276</v>
      </c>
      <c r="G6">
        <v>53.213999999999999</v>
      </c>
      <c r="H6">
        <v>0</v>
      </c>
      <c r="I6">
        <v>23.015999999999998</v>
      </c>
      <c r="J6">
        <v>70.144000000000005</v>
      </c>
      <c r="K6">
        <v>679.49316799999997</v>
      </c>
      <c r="L6">
        <v>435.435</v>
      </c>
      <c r="M6">
        <v>92</v>
      </c>
      <c r="N6">
        <v>59.0625</v>
      </c>
      <c r="O6">
        <v>123.66562500000001</v>
      </c>
      <c r="P6">
        <v>139.3125</v>
      </c>
      <c r="Q6">
        <v>10.563499999999999</v>
      </c>
      <c r="R6">
        <v>42.392195999999998</v>
      </c>
      <c r="S6">
        <v>26.390910000000002</v>
      </c>
      <c r="T6">
        <v>0</v>
      </c>
      <c r="U6">
        <v>345.375</v>
      </c>
      <c r="V6">
        <v>20.731850000000001</v>
      </c>
      <c r="W6">
        <v>46.399079999999998</v>
      </c>
      <c r="X6">
        <v>147.515625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9.0711999999999993</v>
      </c>
      <c r="AG6">
        <v>21.787199999999999</v>
      </c>
      <c r="AH6">
        <v>0</v>
      </c>
      <c r="AI6">
        <v>0</v>
      </c>
      <c r="AJ6">
        <v>0</v>
      </c>
      <c r="AK6">
        <v>54.440100000000001</v>
      </c>
      <c r="AL6">
        <v>1.3944000000000001</v>
      </c>
      <c r="AM6">
        <v>0</v>
      </c>
      <c r="AN6">
        <v>0.87997999999999998</v>
      </c>
      <c r="AO6">
        <v>0</v>
      </c>
      <c r="AP6">
        <v>0</v>
      </c>
      <c r="AQ6">
        <v>0</v>
      </c>
      <c r="AR6">
        <v>26.495999999999999</v>
      </c>
      <c r="AS6">
        <v>8.3402399999999997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2520.8244740000009</v>
      </c>
    </row>
    <row r="7" spans="1:121">
      <c r="A7" t="s">
        <v>49</v>
      </c>
      <c r="B7">
        <v>0</v>
      </c>
      <c r="C7">
        <v>0</v>
      </c>
      <c r="D7">
        <v>45.674999999999997</v>
      </c>
      <c r="E7">
        <v>0</v>
      </c>
      <c r="F7">
        <v>18.0276</v>
      </c>
      <c r="G7">
        <v>53.213999999999999</v>
      </c>
      <c r="H7">
        <v>0</v>
      </c>
      <c r="I7">
        <v>23.015999999999998</v>
      </c>
      <c r="J7">
        <v>70.144000000000005</v>
      </c>
      <c r="K7">
        <v>679.49316799999997</v>
      </c>
      <c r="L7">
        <v>435.435</v>
      </c>
      <c r="M7">
        <v>92</v>
      </c>
      <c r="N7">
        <v>59.0625</v>
      </c>
      <c r="O7">
        <v>123.66562500000001</v>
      </c>
      <c r="P7">
        <v>139.3125</v>
      </c>
      <c r="Q7">
        <v>11.991</v>
      </c>
      <c r="R7">
        <v>42.392195999999998</v>
      </c>
      <c r="S7">
        <v>26.390910000000002</v>
      </c>
      <c r="T7">
        <v>0</v>
      </c>
      <c r="U7">
        <v>345.375</v>
      </c>
      <c r="V7">
        <v>20.731850000000001</v>
      </c>
      <c r="W7">
        <v>46.399079999999998</v>
      </c>
      <c r="X7">
        <v>147.515625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9.0711999999999993</v>
      </c>
      <c r="AG7">
        <v>21.787199999999999</v>
      </c>
      <c r="AH7">
        <v>0</v>
      </c>
      <c r="AI7">
        <v>0</v>
      </c>
      <c r="AJ7">
        <v>0</v>
      </c>
      <c r="AK7">
        <v>54.440100000000001</v>
      </c>
      <c r="AL7">
        <v>1.3944000000000001</v>
      </c>
      <c r="AM7">
        <v>0</v>
      </c>
      <c r="AN7">
        <v>0.87997999999999998</v>
      </c>
      <c r="AO7">
        <v>0</v>
      </c>
      <c r="AP7">
        <v>0</v>
      </c>
      <c r="AQ7">
        <v>0</v>
      </c>
      <c r="AR7">
        <v>2.76</v>
      </c>
      <c r="AS7">
        <v>4.7081999999999997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2494.8839340000009</v>
      </c>
    </row>
    <row r="8" spans="1:121">
      <c r="A8" t="s">
        <v>50</v>
      </c>
      <c r="B8">
        <v>0</v>
      </c>
      <c r="C8">
        <v>0</v>
      </c>
      <c r="D8">
        <v>45.674999999999997</v>
      </c>
      <c r="E8">
        <v>0</v>
      </c>
      <c r="F8">
        <v>18.0276</v>
      </c>
      <c r="G8">
        <v>53.213999999999999</v>
      </c>
      <c r="H8">
        <v>0</v>
      </c>
      <c r="I8">
        <v>23.015999999999998</v>
      </c>
      <c r="J8">
        <v>70.144000000000005</v>
      </c>
      <c r="K8">
        <v>679.49316799999997</v>
      </c>
      <c r="L8">
        <v>435.435</v>
      </c>
      <c r="M8">
        <v>92</v>
      </c>
      <c r="N8">
        <v>59.0625</v>
      </c>
      <c r="O8">
        <v>123.66562500000001</v>
      </c>
      <c r="P8">
        <v>139.3125</v>
      </c>
      <c r="Q8">
        <v>12.8475</v>
      </c>
      <c r="R8">
        <v>42.392195999999998</v>
      </c>
      <c r="S8">
        <v>26.390910000000002</v>
      </c>
      <c r="T8">
        <v>0</v>
      </c>
      <c r="U8">
        <v>345.375</v>
      </c>
      <c r="V8">
        <v>20.731850000000001</v>
      </c>
      <c r="W8">
        <v>46.399079999999998</v>
      </c>
      <c r="X8">
        <v>147.515625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9.0711999999999993</v>
      </c>
      <c r="AG8">
        <v>21.787199999999999</v>
      </c>
      <c r="AH8">
        <v>0</v>
      </c>
      <c r="AI8">
        <v>0</v>
      </c>
      <c r="AJ8">
        <v>0</v>
      </c>
      <c r="AK8">
        <v>54.440100000000001</v>
      </c>
      <c r="AL8">
        <v>1.3944000000000001</v>
      </c>
      <c r="AM8">
        <v>0</v>
      </c>
      <c r="AN8">
        <v>0.87997999999999998</v>
      </c>
      <c r="AO8">
        <v>0</v>
      </c>
      <c r="AP8">
        <v>0</v>
      </c>
      <c r="AQ8">
        <v>0</v>
      </c>
      <c r="AR8">
        <v>1.7664</v>
      </c>
      <c r="AS8">
        <v>4.7081999999999997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2494.7468340000005</v>
      </c>
    </row>
    <row r="9" spans="1:121">
      <c r="A9" t="s">
        <v>51</v>
      </c>
      <c r="B9">
        <v>0</v>
      </c>
      <c r="C9">
        <v>0</v>
      </c>
      <c r="D9">
        <v>45.674999999999997</v>
      </c>
      <c r="E9">
        <v>0</v>
      </c>
      <c r="F9">
        <v>18.0276</v>
      </c>
      <c r="G9">
        <v>53.213999999999999</v>
      </c>
      <c r="H9">
        <v>0</v>
      </c>
      <c r="I9">
        <v>23.015999999999998</v>
      </c>
      <c r="J9">
        <v>70.144000000000005</v>
      </c>
      <c r="K9">
        <v>679.49316799999997</v>
      </c>
      <c r="L9">
        <v>435.435</v>
      </c>
      <c r="M9">
        <v>92</v>
      </c>
      <c r="N9">
        <v>59.0625</v>
      </c>
      <c r="O9">
        <v>123.66562500000001</v>
      </c>
      <c r="P9">
        <v>139.3125</v>
      </c>
      <c r="Q9">
        <v>13.9895</v>
      </c>
      <c r="R9">
        <v>42.392195999999998</v>
      </c>
      <c r="S9">
        <v>26.390910000000002</v>
      </c>
      <c r="T9">
        <v>0</v>
      </c>
      <c r="U9">
        <v>345.375</v>
      </c>
      <c r="V9">
        <v>20.731850000000001</v>
      </c>
      <c r="W9">
        <v>46.399079999999998</v>
      </c>
      <c r="X9">
        <v>147.515625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9.0711999999999993</v>
      </c>
      <c r="AG9">
        <v>21.787199999999999</v>
      </c>
      <c r="AH9">
        <v>0</v>
      </c>
      <c r="AI9">
        <v>0</v>
      </c>
      <c r="AJ9">
        <v>0</v>
      </c>
      <c r="AK9">
        <v>54.440100000000001</v>
      </c>
      <c r="AL9">
        <v>1.3944000000000001</v>
      </c>
      <c r="AM9">
        <v>0</v>
      </c>
      <c r="AN9">
        <v>0.87997999999999998</v>
      </c>
      <c r="AO9">
        <v>0</v>
      </c>
      <c r="AP9">
        <v>0</v>
      </c>
      <c r="AQ9">
        <v>0</v>
      </c>
      <c r="AR9">
        <v>1.7664</v>
      </c>
      <c r="AS9">
        <v>4.7081999999999997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2495.8888340000003</v>
      </c>
    </row>
    <row r="10" spans="1:121">
      <c r="A10" t="s">
        <v>52</v>
      </c>
      <c r="B10">
        <v>0</v>
      </c>
      <c r="C10">
        <v>0</v>
      </c>
      <c r="D10">
        <v>45.674999999999997</v>
      </c>
      <c r="E10">
        <v>0</v>
      </c>
      <c r="F10">
        <v>18.0276</v>
      </c>
      <c r="G10">
        <v>53.213999999999999</v>
      </c>
      <c r="H10">
        <v>0</v>
      </c>
      <c r="I10">
        <v>23.015999999999998</v>
      </c>
      <c r="J10">
        <v>70.144000000000005</v>
      </c>
      <c r="K10">
        <v>679.49316799999997</v>
      </c>
      <c r="L10">
        <v>435.435</v>
      </c>
      <c r="M10">
        <v>92</v>
      </c>
      <c r="N10">
        <v>59.0625</v>
      </c>
      <c r="O10">
        <v>123.66562500000001</v>
      </c>
      <c r="P10">
        <v>139.3125</v>
      </c>
      <c r="Q10">
        <v>15.131500000000001</v>
      </c>
      <c r="R10">
        <v>42.392195999999998</v>
      </c>
      <c r="S10">
        <v>26.390910000000002</v>
      </c>
      <c r="T10">
        <v>0</v>
      </c>
      <c r="U10">
        <v>345.375</v>
      </c>
      <c r="V10">
        <v>20.731850000000001</v>
      </c>
      <c r="W10">
        <v>46.399079999999998</v>
      </c>
      <c r="X10">
        <v>147.515625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9.0711999999999993</v>
      </c>
      <c r="AG10">
        <v>21.787199999999999</v>
      </c>
      <c r="AH10">
        <v>0</v>
      </c>
      <c r="AI10">
        <v>0</v>
      </c>
      <c r="AJ10">
        <v>0</v>
      </c>
      <c r="AK10">
        <v>54.440100000000001</v>
      </c>
      <c r="AL10">
        <v>1.3944000000000001</v>
      </c>
      <c r="AM10">
        <v>0</v>
      </c>
      <c r="AN10">
        <v>0.87997999999999998</v>
      </c>
      <c r="AO10">
        <v>0</v>
      </c>
      <c r="AP10">
        <v>0</v>
      </c>
      <c r="AQ10">
        <v>0</v>
      </c>
      <c r="AR10">
        <v>1.7664</v>
      </c>
      <c r="AS10">
        <v>4.7081999999999997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2497.0308340000006</v>
      </c>
    </row>
    <row r="11" spans="1:121">
      <c r="A11" t="s">
        <v>53</v>
      </c>
      <c r="B11">
        <v>0</v>
      </c>
      <c r="C11">
        <v>0</v>
      </c>
      <c r="D11">
        <v>45.674999999999997</v>
      </c>
      <c r="E11">
        <v>0</v>
      </c>
      <c r="F11">
        <v>18.0276</v>
      </c>
      <c r="G11">
        <v>53.213999999999999</v>
      </c>
      <c r="H11">
        <v>0</v>
      </c>
      <c r="I11">
        <v>23.015999999999998</v>
      </c>
      <c r="J11">
        <v>70.144000000000005</v>
      </c>
      <c r="K11">
        <v>679.49316799999997</v>
      </c>
      <c r="L11">
        <v>435.435</v>
      </c>
      <c r="M11">
        <v>92</v>
      </c>
      <c r="N11">
        <v>59.0625</v>
      </c>
      <c r="O11">
        <v>123.66562500000001</v>
      </c>
      <c r="P11">
        <v>139.3125</v>
      </c>
      <c r="Q11">
        <v>16.273499999999999</v>
      </c>
      <c r="R11">
        <v>42.392195999999998</v>
      </c>
      <c r="S11">
        <v>26.390910000000002</v>
      </c>
      <c r="T11">
        <v>0</v>
      </c>
      <c r="U11">
        <v>345.375</v>
      </c>
      <c r="V11">
        <v>20.731850000000001</v>
      </c>
      <c r="W11">
        <v>46.399079999999998</v>
      </c>
      <c r="X11">
        <v>147.515625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9.0711999999999993</v>
      </c>
      <c r="AG11">
        <v>21.787199999999999</v>
      </c>
      <c r="AH11">
        <v>0</v>
      </c>
      <c r="AI11">
        <v>0</v>
      </c>
      <c r="AJ11">
        <v>0</v>
      </c>
      <c r="AK11">
        <v>54.440100000000001</v>
      </c>
      <c r="AL11">
        <v>1.3944000000000001</v>
      </c>
      <c r="AM11">
        <v>0</v>
      </c>
      <c r="AN11">
        <v>0.87997999999999998</v>
      </c>
      <c r="AO11">
        <v>0</v>
      </c>
      <c r="AP11">
        <v>0</v>
      </c>
      <c r="AQ11">
        <v>0</v>
      </c>
      <c r="AR11">
        <v>1.7664</v>
      </c>
      <c r="AS11">
        <v>4.7081999999999997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2498.1728340000009</v>
      </c>
    </row>
    <row r="12" spans="1:121">
      <c r="A12" t="s">
        <v>54</v>
      </c>
      <c r="B12">
        <v>0</v>
      </c>
      <c r="C12">
        <v>0</v>
      </c>
      <c r="D12">
        <v>45.674999999999997</v>
      </c>
      <c r="E12">
        <v>0</v>
      </c>
      <c r="F12">
        <v>18.0276</v>
      </c>
      <c r="G12">
        <v>53.213999999999999</v>
      </c>
      <c r="H12">
        <v>0</v>
      </c>
      <c r="I12">
        <v>23.015999999999998</v>
      </c>
      <c r="J12">
        <v>70.144000000000005</v>
      </c>
      <c r="K12">
        <v>679.49316799999997</v>
      </c>
      <c r="L12">
        <v>435.435</v>
      </c>
      <c r="M12">
        <v>92</v>
      </c>
      <c r="N12">
        <v>59.0625</v>
      </c>
      <c r="O12">
        <v>123.66562500000001</v>
      </c>
      <c r="P12">
        <v>139.3125</v>
      </c>
      <c r="Q12">
        <v>17.701000000000001</v>
      </c>
      <c r="R12">
        <v>42.392195999999998</v>
      </c>
      <c r="S12">
        <v>26.390910000000002</v>
      </c>
      <c r="T12">
        <v>0</v>
      </c>
      <c r="U12">
        <v>345.375</v>
      </c>
      <c r="V12">
        <v>20.731850000000001</v>
      </c>
      <c r="W12">
        <v>46.399079999999998</v>
      </c>
      <c r="X12">
        <v>147.515625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9.0711999999999993</v>
      </c>
      <c r="AG12">
        <v>21.787199999999999</v>
      </c>
      <c r="AH12">
        <v>0</v>
      </c>
      <c r="AI12">
        <v>0</v>
      </c>
      <c r="AJ12">
        <v>0</v>
      </c>
      <c r="AK12">
        <v>54.440100000000001</v>
      </c>
      <c r="AL12">
        <v>1.3944000000000001</v>
      </c>
      <c r="AM12">
        <v>0</v>
      </c>
      <c r="AN12">
        <v>0.87997999999999998</v>
      </c>
      <c r="AO12">
        <v>0</v>
      </c>
      <c r="AP12">
        <v>0</v>
      </c>
      <c r="AQ12">
        <v>0</v>
      </c>
      <c r="AR12">
        <v>1.7664</v>
      </c>
      <c r="AS12">
        <v>4.7081999999999997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2499.6003340000007</v>
      </c>
    </row>
    <row r="13" spans="1:121">
      <c r="A13" t="s">
        <v>55</v>
      </c>
      <c r="B13">
        <v>0</v>
      </c>
      <c r="C13">
        <v>0</v>
      </c>
      <c r="D13">
        <v>45.674999999999997</v>
      </c>
      <c r="E13">
        <v>0</v>
      </c>
      <c r="F13">
        <v>18.0276</v>
      </c>
      <c r="G13">
        <v>53.213999999999999</v>
      </c>
      <c r="H13">
        <v>0</v>
      </c>
      <c r="I13">
        <v>23.015999999999998</v>
      </c>
      <c r="J13">
        <v>70.144000000000005</v>
      </c>
      <c r="K13">
        <v>679.49316799999997</v>
      </c>
      <c r="L13">
        <v>435.435</v>
      </c>
      <c r="M13">
        <v>92</v>
      </c>
      <c r="N13">
        <v>59.0625</v>
      </c>
      <c r="O13">
        <v>123.66562500000001</v>
      </c>
      <c r="P13">
        <v>139.3125</v>
      </c>
      <c r="Q13">
        <v>17.701000000000001</v>
      </c>
      <c r="R13">
        <v>42.392195999999998</v>
      </c>
      <c r="S13">
        <v>26.390910000000002</v>
      </c>
      <c r="T13">
        <v>0</v>
      </c>
      <c r="U13">
        <v>345.375</v>
      </c>
      <c r="V13">
        <v>20.731850000000001</v>
      </c>
      <c r="W13">
        <v>46.399079999999998</v>
      </c>
      <c r="X13">
        <v>147.515625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9.0711999999999993</v>
      </c>
      <c r="AG13">
        <v>21.787199999999999</v>
      </c>
      <c r="AH13">
        <v>0</v>
      </c>
      <c r="AI13">
        <v>0</v>
      </c>
      <c r="AJ13">
        <v>0</v>
      </c>
      <c r="AK13">
        <v>54.440100000000001</v>
      </c>
      <c r="AL13">
        <v>1.3944000000000001</v>
      </c>
      <c r="AM13">
        <v>0</v>
      </c>
      <c r="AN13">
        <v>0.87997999999999998</v>
      </c>
      <c r="AO13">
        <v>0</v>
      </c>
      <c r="AP13">
        <v>7.0454999999999997</v>
      </c>
      <c r="AQ13">
        <v>0</v>
      </c>
      <c r="AR13">
        <v>1.7664</v>
      </c>
      <c r="AS13">
        <v>4.7081999999999997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2506.6458340000008</v>
      </c>
    </row>
    <row r="14" spans="1:121">
      <c r="A14" t="s">
        <v>56</v>
      </c>
      <c r="B14">
        <v>0</v>
      </c>
      <c r="C14">
        <v>0</v>
      </c>
      <c r="D14">
        <v>45.674999999999997</v>
      </c>
      <c r="E14">
        <v>0</v>
      </c>
      <c r="F14">
        <v>18.0276</v>
      </c>
      <c r="G14">
        <v>53.213999999999999</v>
      </c>
      <c r="H14">
        <v>0</v>
      </c>
      <c r="I14">
        <v>23.015999999999998</v>
      </c>
      <c r="J14">
        <v>70.144000000000005</v>
      </c>
      <c r="K14">
        <v>679.49316799999997</v>
      </c>
      <c r="L14">
        <v>435.435</v>
      </c>
      <c r="M14">
        <v>92</v>
      </c>
      <c r="N14">
        <v>59.0625</v>
      </c>
      <c r="O14">
        <v>123.66562500000001</v>
      </c>
      <c r="P14">
        <v>139.3125</v>
      </c>
      <c r="Q14">
        <v>19.128499999999999</v>
      </c>
      <c r="R14">
        <v>42.392195999999998</v>
      </c>
      <c r="S14">
        <v>26.390910000000002</v>
      </c>
      <c r="T14">
        <v>0</v>
      </c>
      <c r="U14">
        <v>345.375</v>
      </c>
      <c r="V14">
        <v>20.731850000000001</v>
      </c>
      <c r="W14">
        <v>46.399079999999998</v>
      </c>
      <c r="X14">
        <v>147.515625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9.0711999999999993</v>
      </c>
      <c r="AG14">
        <v>21.787199999999999</v>
      </c>
      <c r="AH14">
        <v>0</v>
      </c>
      <c r="AI14">
        <v>0</v>
      </c>
      <c r="AJ14">
        <v>0</v>
      </c>
      <c r="AK14">
        <v>54.440100000000001</v>
      </c>
      <c r="AL14">
        <v>1.3944000000000001</v>
      </c>
      <c r="AM14">
        <v>0</v>
      </c>
      <c r="AN14">
        <v>0.87997999999999998</v>
      </c>
      <c r="AO14">
        <v>0</v>
      </c>
      <c r="AP14">
        <v>7.0454999999999997</v>
      </c>
      <c r="AQ14">
        <v>0</v>
      </c>
      <c r="AR14">
        <v>1.7664</v>
      </c>
      <c r="AS14">
        <v>4.7081999999999997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2508.0733340000006</v>
      </c>
    </row>
    <row r="15" spans="1:121">
      <c r="A15" t="s">
        <v>57</v>
      </c>
      <c r="B15">
        <v>0</v>
      </c>
      <c r="C15">
        <v>0</v>
      </c>
      <c r="D15">
        <v>45.674999999999997</v>
      </c>
      <c r="E15">
        <v>0</v>
      </c>
      <c r="F15">
        <v>18.0276</v>
      </c>
      <c r="G15">
        <v>53.213999999999999</v>
      </c>
      <c r="H15">
        <v>0</v>
      </c>
      <c r="I15">
        <v>23.015999999999998</v>
      </c>
      <c r="J15">
        <v>70.144000000000005</v>
      </c>
      <c r="K15">
        <v>679.49316799999997</v>
      </c>
      <c r="L15">
        <v>435.435</v>
      </c>
      <c r="M15">
        <v>92</v>
      </c>
      <c r="N15">
        <v>59.0625</v>
      </c>
      <c r="O15">
        <v>123.66562500000001</v>
      </c>
      <c r="P15">
        <v>139.3125</v>
      </c>
      <c r="Q15">
        <v>19.128499999999999</v>
      </c>
      <c r="R15">
        <v>42.392195999999998</v>
      </c>
      <c r="S15">
        <v>26.390910000000002</v>
      </c>
      <c r="T15">
        <v>0</v>
      </c>
      <c r="U15">
        <v>345.375</v>
      </c>
      <c r="V15">
        <v>20.731850000000001</v>
      </c>
      <c r="W15">
        <v>46.399079999999998</v>
      </c>
      <c r="X15">
        <v>147.515625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9.0711999999999993</v>
      </c>
      <c r="AG15">
        <v>21.787199999999999</v>
      </c>
      <c r="AH15">
        <v>0</v>
      </c>
      <c r="AI15">
        <v>0</v>
      </c>
      <c r="AJ15">
        <v>0</v>
      </c>
      <c r="AK15">
        <v>54.440100000000001</v>
      </c>
      <c r="AL15">
        <v>1.3944000000000001</v>
      </c>
      <c r="AM15">
        <v>0</v>
      </c>
      <c r="AN15">
        <v>0.87997999999999998</v>
      </c>
      <c r="AO15">
        <v>0</v>
      </c>
      <c r="AP15">
        <v>7.0454999999999997</v>
      </c>
      <c r="AQ15">
        <v>0</v>
      </c>
      <c r="AR15">
        <v>1.7664</v>
      </c>
      <c r="AS15">
        <v>4.7081999999999997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2508.0733340000006</v>
      </c>
    </row>
    <row r="16" spans="1:121">
      <c r="A16" t="s">
        <v>58</v>
      </c>
      <c r="B16">
        <v>0</v>
      </c>
      <c r="C16">
        <v>0</v>
      </c>
      <c r="D16">
        <v>45.674999999999997</v>
      </c>
      <c r="E16">
        <v>0</v>
      </c>
      <c r="F16">
        <v>18.0276</v>
      </c>
      <c r="G16">
        <v>53.213999999999999</v>
      </c>
      <c r="H16">
        <v>0</v>
      </c>
      <c r="I16">
        <v>23.015999999999998</v>
      </c>
      <c r="J16">
        <v>70.144000000000005</v>
      </c>
      <c r="K16">
        <v>679.49316799999997</v>
      </c>
      <c r="L16">
        <v>435.435</v>
      </c>
      <c r="M16">
        <v>92</v>
      </c>
      <c r="N16">
        <v>59.0625</v>
      </c>
      <c r="O16">
        <v>123.66562500000001</v>
      </c>
      <c r="P16">
        <v>139.3125</v>
      </c>
      <c r="Q16">
        <v>20.270499999999998</v>
      </c>
      <c r="R16">
        <v>42.392195999999998</v>
      </c>
      <c r="S16">
        <v>26.390910000000002</v>
      </c>
      <c r="T16">
        <v>0</v>
      </c>
      <c r="U16">
        <v>345.375</v>
      </c>
      <c r="V16">
        <v>20.731850000000001</v>
      </c>
      <c r="W16">
        <v>46.399079999999998</v>
      </c>
      <c r="X16">
        <v>147.515625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9.0711999999999993</v>
      </c>
      <c r="AG16">
        <v>21.787199999999999</v>
      </c>
      <c r="AH16">
        <v>0</v>
      </c>
      <c r="AI16">
        <v>0</v>
      </c>
      <c r="AJ16">
        <v>0</v>
      </c>
      <c r="AK16">
        <v>54.440100000000001</v>
      </c>
      <c r="AL16">
        <v>1.3944000000000001</v>
      </c>
      <c r="AM16">
        <v>0</v>
      </c>
      <c r="AN16">
        <v>0.87997999999999998</v>
      </c>
      <c r="AO16">
        <v>0</v>
      </c>
      <c r="AP16">
        <v>7.0454999999999997</v>
      </c>
      <c r="AQ16">
        <v>0</v>
      </c>
      <c r="AR16">
        <v>1.7664</v>
      </c>
      <c r="AS16">
        <v>4.7081999999999997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2509.2153340000009</v>
      </c>
    </row>
    <row r="17" spans="1:117">
      <c r="A17" t="s">
        <v>59</v>
      </c>
      <c r="B17">
        <v>0</v>
      </c>
      <c r="C17">
        <v>0</v>
      </c>
      <c r="D17">
        <v>45.674999999999997</v>
      </c>
      <c r="E17">
        <v>0</v>
      </c>
      <c r="F17">
        <v>18.0276</v>
      </c>
      <c r="G17">
        <v>53.213999999999999</v>
      </c>
      <c r="H17">
        <v>0</v>
      </c>
      <c r="I17">
        <v>23.015999999999998</v>
      </c>
      <c r="J17">
        <v>70.144000000000005</v>
      </c>
      <c r="K17">
        <v>679.49316799999997</v>
      </c>
      <c r="L17">
        <v>435.435</v>
      </c>
      <c r="M17">
        <v>92</v>
      </c>
      <c r="N17">
        <v>59.0625</v>
      </c>
      <c r="O17">
        <v>123.66562500000001</v>
      </c>
      <c r="P17">
        <v>139.3125</v>
      </c>
      <c r="Q17">
        <v>20.270499999999998</v>
      </c>
      <c r="R17">
        <v>42.392195999999998</v>
      </c>
      <c r="S17">
        <v>26.390910000000002</v>
      </c>
      <c r="T17">
        <v>0</v>
      </c>
      <c r="U17">
        <v>345.375</v>
      </c>
      <c r="V17">
        <v>20.731850000000001</v>
      </c>
      <c r="W17">
        <v>46.399079999999998</v>
      </c>
      <c r="X17">
        <v>147.515625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9.0711999999999993</v>
      </c>
      <c r="AG17">
        <v>21.787199999999999</v>
      </c>
      <c r="AH17">
        <v>0</v>
      </c>
      <c r="AI17">
        <v>0</v>
      </c>
      <c r="AJ17">
        <v>0</v>
      </c>
      <c r="AK17">
        <v>54.440100000000001</v>
      </c>
      <c r="AL17">
        <v>1.3944000000000001</v>
      </c>
      <c r="AM17">
        <v>0</v>
      </c>
      <c r="AN17">
        <v>0.87997999999999998</v>
      </c>
      <c r="AO17">
        <v>0</v>
      </c>
      <c r="AP17">
        <v>7.0454999999999997</v>
      </c>
      <c r="AQ17">
        <v>0</v>
      </c>
      <c r="AR17">
        <v>1.7664</v>
      </c>
      <c r="AS17">
        <v>4.7081999999999997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2509.2153340000009</v>
      </c>
    </row>
    <row r="18" spans="1:117">
      <c r="A18" t="s">
        <v>60</v>
      </c>
      <c r="B18">
        <v>0</v>
      </c>
      <c r="C18">
        <v>0</v>
      </c>
      <c r="D18">
        <v>45.674999999999997</v>
      </c>
      <c r="E18">
        <v>0</v>
      </c>
      <c r="F18">
        <v>17.919</v>
      </c>
      <c r="G18">
        <v>53.213999999999999</v>
      </c>
      <c r="H18">
        <v>0</v>
      </c>
      <c r="I18">
        <v>23.015999999999998</v>
      </c>
      <c r="J18">
        <v>70.144000000000005</v>
      </c>
      <c r="K18">
        <v>679.49316799999997</v>
      </c>
      <c r="L18">
        <v>435.435</v>
      </c>
      <c r="M18">
        <v>92</v>
      </c>
      <c r="N18">
        <v>59.0625</v>
      </c>
      <c r="O18">
        <v>123.66562500000001</v>
      </c>
      <c r="P18">
        <v>139.3125</v>
      </c>
      <c r="Q18">
        <v>20.270499999999998</v>
      </c>
      <c r="R18">
        <v>42.392195999999998</v>
      </c>
      <c r="S18">
        <v>26.390910000000002</v>
      </c>
      <c r="T18">
        <v>0</v>
      </c>
      <c r="U18">
        <v>345.375</v>
      </c>
      <c r="V18">
        <v>20.731850000000001</v>
      </c>
      <c r="W18">
        <v>46.399079999999998</v>
      </c>
      <c r="X18">
        <v>147.515625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9.0711999999999993</v>
      </c>
      <c r="AG18">
        <v>21.787199999999999</v>
      </c>
      <c r="AH18">
        <v>0</v>
      </c>
      <c r="AI18">
        <v>0</v>
      </c>
      <c r="AJ18">
        <v>0</v>
      </c>
      <c r="AK18">
        <v>54.440100000000001</v>
      </c>
      <c r="AL18">
        <v>1.3944000000000001</v>
      </c>
      <c r="AM18">
        <v>0</v>
      </c>
      <c r="AN18">
        <v>0.87997999999999998</v>
      </c>
      <c r="AO18">
        <v>0</v>
      </c>
      <c r="AP18">
        <v>7.0454999999999997</v>
      </c>
      <c r="AQ18">
        <v>0</v>
      </c>
      <c r="AR18">
        <v>1.7664</v>
      </c>
      <c r="AS18">
        <v>4.7081999999999997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2509.1067340000009</v>
      </c>
    </row>
    <row r="19" spans="1:117">
      <c r="A19" t="s">
        <v>61</v>
      </c>
      <c r="B19">
        <v>0</v>
      </c>
      <c r="C19">
        <v>0</v>
      </c>
      <c r="D19">
        <v>45.674999999999997</v>
      </c>
      <c r="E19">
        <v>0</v>
      </c>
      <c r="F19">
        <v>17.919</v>
      </c>
      <c r="G19">
        <v>53.213999999999999</v>
      </c>
      <c r="H19">
        <v>0</v>
      </c>
      <c r="I19">
        <v>23.015999999999998</v>
      </c>
      <c r="J19">
        <v>70.144000000000005</v>
      </c>
      <c r="K19">
        <v>679.49316799999997</v>
      </c>
      <c r="L19">
        <v>435.435</v>
      </c>
      <c r="M19">
        <v>92</v>
      </c>
      <c r="N19">
        <v>59.0625</v>
      </c>
      <c r="O19">
        <v>123.66562500000001</v>
      </c>
      <c r="P19">
        <v>139.3125</v>
      </c>
      <c r="Q19">
        <v>20.270499999999998</v>
      </c>
      <c r="R19">
        <v>42.392195999999998</v>
      </c>
      <c r="S19">
        <v>26.390910000000002</v>
      </c>
      <c r="T19">
        <v>0</v>
      </c>
      <c r="U19">
        <v>345.375</v>
      </c>
      <c r="V19">
        <v>20.731850000000001</v>
      </c>
      <c r="W19">
        <v>46.399079999999998</v>
      </c>
      <c r="X19">
        <v>147.515625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9.0711999999999993</v>
      </c>
      <c r="AG19">
        <v>21.787199999999999</v>
      </c>
      <c r="AH19">
        <v>0</v>
      </c>
      <c r="AI19">
        <v>0</v>
      </c>
      <c r="AJ19">
        <v>0</v>
      </c>
      <c r="AK19">
        <v>54.440100000000001</v>
      </c>
      <c r="AL19">
        <v>1.3944000000000001</v>
      </c>
      <c r="AM19">
        <v>0</v>
      </c>
      <c r="AN19">
        <v>0.87997999999999998</v>
      </c>
      <c r="AO19">
        <v>0</v>
      </c>
      <c r="AP19">
        <v>0</v>
      </c>
      <c r="AQ19">
        <v>0</v>
      </c>
      <c r="AR19">
        <v>1.7664</v>
      </c>
      <c r="AS19">
        <v>4.7081999999999997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2502.0612340000007</v>
      </c>
    </row>
    <row r="20" spans="1:117">
      <c r="A20" t="s">
        <v>62</v>
      </c>
      <c r="B20">
        <v>0</v>
      </c>
      <c r="C20">
        <v>0</v>
      </c>
      <c r="D20">
        <v>45.674999999999997</v>
      </c>
      <c r="E20">
        <v>0</v>
      </c>
      <c r="F20">
        <v>17.919</v>
      </c>
      <c r="G20">
        <v>53.213999999999999</v>
      </c>
      <c r="H20">
        <v>0</v>
      </c>
      <c r="I20">
        <v>23.015999999999998</v>
      </c>
      <c r="J20">
        <v>70.144000000000005</v>
      </c>
      <c r="K20">
        <v>679.49316799999997</v>
      </c>
      <c r="L20">
        <v>435.435</v>
      </c>
      <c r="M20">
        <v>92</v>
      </c>
      <c r="N20">
        <v>59.0625</v>
      </c>
      <c r="O20">
        <v>123.66562500000001</v>
      </c>
      <c r="P20">
        <v>139.3125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345.375</v>
      </c>
      <c r="V20">
        <v>20.731850000000001</v>
      </c>
      <c r="W20">
        <v>46.399079999999998</v>
      </c>
      <c r="X20">
        <v>147.515625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9.0711999999999993</v>
      </c>
      <c r="AG20">
        <v>21.787199999999999</v>
      </c>
      <c r="AH20">
        <v>0</v>
      </c>
      <c r="AI20">
        <v>0</v>
      </c>
      <c r="AJ20">
        <v>0</v>
      </c>
      <c r="AK20">
        <v>54.440100000000001</v>
      </c>
      <c r="AL20">
        <v>1.3944000000000001</v>
      </c>
      <c r="AM20">
        <v>0</v>
      </c>
      <c r="AN20">
        <v>0.87997999999999998</v>
      </c>
      <c r="AO20">
        <v>0</v>
      </c>
      <c r="AP20">
        <v>0</v>
      </c>
      <c r="AQ20">
        <v>0</v>
      </c>
      <c r="AR20">
        <v>1.7664</v>
      </c>
      <c r="AS20">
        <v>4.7081999999999997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2503.6143540000003</v>
      </c>
    </row>
    <row r="21" spans="1:117">
      <c r="A21" t="s">
        <v>63</v>
      </c>
      <c r="B21">
        <v>0</v>
      </c>
      <c r="C21">
        <v>0</v>
      </c>
      <c r="D21">
        <v>45.674999999999997</v>
      </c>
      <c r="E21">
        <v>0</v>
      </c>
      <c r="F21">
        <v>17.919</v>
      </c>
      <c r="G21">
        <v>53.213999999999999</v>
      </c>
      <c r="H21">
        <v>0</v>
      </c>
      <c r="I21">
        <v>23.015999999999998</v>
      </c>
      <c r="J21">
        <v>70.144000000000005</v>
      </c>
      <c r="K21">
        <v>679.49316799999997</v>
      </c>
      <c r="L21">
        <v>435.435</v>
      </c>
      <c r="M21">
        <v>92</v>
      </c>
      <c r="N21">
        <v>59.0625</v>
      </c>
      <c r="O21">
        <v>123.66562500000001</v>
      </c>
      <c r="P21">
        <v>139.3125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345.375</v>
      </c>
      <c r="V21">
        <v>20.731850000000001</v>
      </c>
      <c r="W21">
        <v>46.399079999999998</v>
      </c>
      <c r="X21">
        <v>147.515625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9.0711999999999993</v>
      </c>
      <c r="AG21">
        <v>21.787199999999999</v>
      </c>
      <c r="AH21">
        <v>0</v>
      </c>
      <c r="AI21">
        <v>0</v>
      </c>
      <c r="AJ21">
        <v>0</v>
      </c>
      <c r="AK21">
        <v>54.440100000000001</v>
      </c>
      <c r="AL21">
        <v>1.3944000000000001</v>
      </c>
      <c r="AM21">
        <v>0</v>
      </c>
      <c r="AN21">
        <v>0.87997999999999998</v>
      </c>
      <c r="AO21">
        <v>0</v>
      </c>
      <c r="AP21">
        <v>0</v>
      </c>
      <c r="AQ21">
        <v>15.497999999999999</v>
      </c>
      <c r="AR21">
        <v>1.7664</v>
      </c>
      <c r="AS21">
        <v>4.7081999999999997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2519.1123540000003</v>
      </c>
    </row>
    <row r="22" spans="1:117">
      <c r="A22" t="s">
        <v>64</v>
      </c>
      <c r="B22">
        <v>0</v>
      </c>
      <c r="C22">
        <v>0</v>
      </c>
      <c r="D22">
        <v>45.674999999999997</v>
      </c>
      <c r="E22">
        <v>0</v>
      </c>
      <c r="F22">
        <v>17.919</v>
      </c>
      <c r="G22">
        <v>53.213999999999999</v>
      </c>
      <c r="H22">
        <v>0</v>
      </c>
      <c r="I22">
        <v>23.015999999999998</v>
      </c>
      <c r="J22">
        <v>70.144000000000005</v>
      </c>
      <c r="K22">
        <v>679.49316799999997</v>
      </c>
      <c r="L22">
        <v>435.435</v>
      </c>
      <c r="M22">
        <v>92</v>
      </c>
      <c r="N22">
        <v>59.0625</v>
      </c>
      <c r="O22">
        <v>123.66562500000001</v>
      </c>
      <c r="P22">
        <v>139.3125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345.375</v>
      </c>
      <c r="V22">
        <v>20.731850000000001</v>
      </c>
      <c r="W22">
        <v>46.399079999999998</v>
      </c>
      <c r="X22">
        <v>147.515625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9.0711999999999993</v>
      </c>
      <c r="AG22">
        <v>21.787199999999999</v>
      </c>
      <c r="AH22">
        <v>0</v>
      </c>
      <c r="AI22">
        <v>0</v>
      </c>
      <c r="AJ22">
        <v>0</v>
      </c>
      <c r="AK22">
        <v>54.440100000000001</v>
      </c>
      <c r="AL22">
        <v>1.3944000000000001</v>
      </c>
      <c r="AM22">
        <v>0</v>
      </c>
      <c r="AN22">
        <v>0.87997999999999998</v>
      </c>
      <c r="AO22">
        <v>0</v>
      </c>
      <c r="AP22">
        <v>0</v>
      </c>
      <c r="AQ22">
        <v>15.497999999999999</v>
      </c>
      <c r="AR22">
        <v>1.7664</v>
      </c>
      <c r="AS22">
        <v>4.7081999999999997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2519.1123540000003</v>
      </c>
    </row>
    <row r="23" spans="1:117">
      <c r="A23" t="s">
        <v>65</v>
      </c>
      <c r="B23">
        <v>0</v>
      </c>
      <c r="C23">
        <v>0</v>
      </c>
      <c r="D23">
        <v>45.674999999999997</v>
      </c>
      <c r="E23">
        <v>0</v>
      </c>
      <c r="F23">
        <v>17.919</v>
      </c>
      <c r="G23">
        <v>53.213999999999999</v>
      </c>
      <c r="H23">
        <v>0</v>
      </c>
      <c r="I23">
        <v>23.015999999999998</v>
      </c>
      <c r="J23">
        <v>70.144000000000005</v>
      </c>
      <c r="K23">
        <v>679.49316799999997</v>
      </c>
      <c r="L23">
        <v>435.435</v>
      </c>
      <c r="M23">
        <v>92</v>
      </c>
      <c r="N23">
        <v>59.0625</v>
      </c>
      <c r="O23">
        <v>123.66562500000001</v>
      </c>
      <c r="P23">
        <v>139.3125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345.375</v>
      </c>
      <c r="V23">
        <v>20.731850000000001</v>
      </c>
      <c r="W23">
        <v>46.399079999999998</v>
      </c>
      <c r="X23">
        <v>147.515625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9.0711999999999993</v>
      </c>
      <c r="AG23">
        <v>21.787199999999999</v>
      </c>
      <c r="AH23">
        <v>0</v>
      </c>
      <c r="AI23">
        <v>0</v>
      </c>
      <c r="AJ23">
        <v>0</v>
      </c>
      <c r="AK23">
        <v>54.440100000000001</v>
      </c>
      <c r="AL23">
        <v>1.3944000000000001</v>
      </c>
      <c r="AM23">
        <v>0</v>
      </c>
      <c r="AN23">
        <v>0.87997999999999998</v>
      </c>
      <c r="AO23">
        <v>0</v>
      </c>
      <c r="AP23">
        <v>0</v>
      </c>
      <c r="AQ23">
        <v>15.497999999999999</v>
      </c>
      <c r="AR23">
        <v>1.7664</v>
      </c>
      <c r="AS23">
        <v>4.7081999999999997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2519.1123540000003</v>
      </c>
    </row>
    <row r="24" spans="1:117">
      <c r="A24" t="s">
        <v>66</v>
      </c>
      <c r="B24">
        <v>0</v>
      </c>
      <c r="C24">
        <v>0</v>
      </c>
      <c r="D24">
        <v>45.674999999999997</v>
      </c>
      <c r="E24">
        <v>0</v>
      </c>
      <c r="F24">
        <v>17.919</v>
      </c>
      <c r="G24">
        <v>53.213999999999999</v>
      </c>
      <c r="H24">
        <v>0</v>
      </c>
      <c r="I24">
        <v>23.015999999999998</v>
      </c>
      <c r="J24">
        <v>70.144000000000005</v>
      </c>
      <c r="K24">
        <v>679.49316799999997</v>
      </c>
      <c r="L24">
        <v>435.435</v>
      </c>
      <c r="M24">
        <v>92</v>
      </c>
      <c r="N24">
        <v>59.0625</v>
      </c>
      <c r="O24">
        <v>123.66562500000001</v>
      </c>
      <c r="P24">
        <v>139.3125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345.375</v>
      </c>
      <c r="V24">
        <v>20.731850000000001</v>
      </c>
      <c r="W24">
        <v>46.399079999999998</v>
      </c>
      <c r="X24">
        <v>147.515625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9.0711999999999993</v>
      </c>
      <c r="AG24">
        <v>21.787199999999999</v>
      </c>
      <c r="AH24">
        <v>0</v>
      </c>
      <c r="AI24">
        <v>0</v>
      </c>
      <c r="AJ24">
        <v>0</v>
      </c>
      <c r="AK24">
        <v>54.440100000000001</v>
      </c>
      <c r="AL24">
        <v>1.3944000000000001</v>
      </c>
      <c r="AM24">
        <v>0</v>
      </c>
      <c r="AN24">
        <v>0.87997999999999998</v>
      </c>
      <c r="AO24">
        <v>0</v>
      </c>
      <c r="AP24">
        <v>0</v>
      </c>
      <c r="AQ24">
        <v>30.995999999999999</v>
      </c>
      <c r="AR24">
        <v>1.7664</v>
      </c>
      <c r="AS24">
        <v>4.7081999999999997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2534.6103540000004</v>
      </c>
    </row>
    <row r="25" spans="1:117">
      <c r="A25" t="s">
        <v>67</v>
      </c>
      <c r="B25">
        <v>0</v>
      </c>
      <c r="C25">
        <v>0</v>
      </c>
      <c r="D25">
        <v>45.674999999999997</v>
      </c>
      <c r="E25">
        <v>0</v>
      </c>
      <c r="F25">
        <v>17.919</v>
      </c>
      <c r="G25">
        <v>53.213999999999999</v>
      </c>
      <c r="H25">
        <v>0</v>
      </c>
      <c r="I25">
        <v>23.015999999999998</v>
      </c>
      <c r="J25">
        <v>70.144000000000005</v>
      </c>
      <c r="K25">
        <v>679.49316799999997</v>
      </c>
      <c r="L25">
        <v>435.435</v>
      </c>
      <c r="M25">
        <v>92</v>
      </c>
      <c r="N25">
        <v>59.0625</v>
      </c>
      <c r="O25">
        <v>123.66562500000001</v>
      </c>
      <c r="P25">
        <v>139.3125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345.375</v>
      </c>
      <c r="V25">
        <v>20.731850000000001</v>
      </c>
      <c r="W25">
        <v>46.399079999999998</v>
      </c>
      <c r="X25">
        <v>147.515625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9.0711999999999993</v>
      </c>
      <c r="AG25">
        <v>21.787199999999999</v>
      </c>
      <c r="AH25">
        <v>20.644600000000001</v>
      </c>
      <c r="AI25">
        <v>0</v>
      </c>
      <c r="AJ25">
        <v>0</v>
      </c>
      <c r="AK25">
        <v>54.440100000000001</v>
      </c>
      <c r="AL25">
        <v>1.3944000000000001</v>
      </c>
      <c r="AM25">
        <v>0</v>
      </c>
      <c r="AN25">
        <v>0.87997999999999998</v>
      </c>
      <c r="AO25">
        <v>0</v>
      </c>
      <c r="AP25">
        <v>0</v>
      </c>
      <c r="AQ25">
        <v>30.995999999999999</v>
      </c>
      <c r="AR25">
        <v>1.7664</v>
      </c>
      <c r="AS25">
        <v>4.7081999999999997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2555.2549540000005</v>
      </c>
    </row>
    <row r="26" spans="1:117">
      <c r="A26" t="s">
        <v>68</v>
      </c>
      <c r="B26">
        <v>0</v>
      </c>
      <c r="C26">
        <v>0</v>
      </c>
      <c r="D26">
        <v>45.674999999999997</v>
      </c>
      <c r="E26">
        <v>0</v>
      </c>
      <c r="F26">
        <v>17.919</v>
      </c>
      <c r="G26">
        <v>53.213999999999999</v>
      </c>
      <c r="H26">
        <v>0</v>
      </c>
      <c r="I26">
        <v>23.015999999999998</v>
      </c>
      <c r="J26">
        <v>70.144000000000005</v>
      </c>
      <c r="K26">
        <v>679.49316799999997</v>
      </c>
      <c r="L26">
        <v>435.435</v>
      </c>
      <c r="M26">
        <v>92</v>
      </c>
      <c r="N26">
        <v>59.0625</v>
      </c>
      <c r="O26">
        <v>123.66562500000001</v>
      </c>
      <c r="P26">
        <v>139.3125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345.375</v>
      </c>
      <c r="V26">
        <v>20.731850000000001</v>
      </c>
      <c r="W26">
        <v>46.399079999999998</v>
      </c>
      <c r="X26">
        <v>147.515625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16.478852</v>
      </c>
      <c r="AF26">
        <v>9.0711999999999993</v>
      </c>
      <c r="AG26">
        <v>21.787199999999999</v>
      </c>
      <c r="AH26">
        <v>39.489899999999999</v>
      </c>
      <c r="AI26">
        <v>0</v>
      </c>
      <c r="AJ26">
        <v>0</v>
      </c>
      <c r="AK26">
        <v>54.440100000000001</v>
      </c>
      <c r="AL26">
        <v>1.3944000000000001</v>
      </c>
      <c r="AM26">
        <v>0</v>
      </c>
      <c r="AN26">
        <v>0.87997999999999998</v>
      </c>
      <c r="AO26">
        <v>0</v>
      </c>
      <c r="AP26">
        <v>0</v>
      </c>
      <c r="AQ26">
        <v>46.494</v>
      </c>
      <c r="AR26">
        <v>1.7664</v>
      </c>
      <c r="AS26">
        <v>4.7081999999999997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2606.0771060000006</v>
      </c>
    </row>
    <row r="27" spans="1:117">
      <c r="A27" t="s">
        <v>69</v>
      </c>
      <c r="B27">
        <v>0</v>
      </c>
      <c r="C27">
        <v>0</v>
      </c>
      <c r="D27">
        <v>45.674999999999997</v>
      </c>
      <c r="E27">
        <v>0</v>
      </c>
      <c r="F27">
        <v>17.919</v>
      </c>
      <c r="G27">
        <v>53.213999999999999</v>
      </c>
      <c r="H27">
        <v>0</v>
      </c>
      <c r="I27">
        <v>23.015999999999998</v>
      </c>
      <c r="J27">
        <v>70.144000000000005</v>
      </c>
      <c r="K27">
        <v>679.19316800000001</v>
      </c>
      <c r="L27">
        <v>435.435</v>
      </c>
      <c r="M27">
        <v>92</v>
      </c>
      <c r="N27">
        <v>59.0625</v>
      </c>
      <c r="O27">
        <v>123.66562500000001</v>
      </c>
      <c r="P27">
        <v>139.3125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345.375</v>
      </c>
      <c r="V27">
        <v>20.731850000000001</v>
      </c>
      <c r="W27">
        <v>46.399079999999998</v>
      </c>
      <c r="X27">
        <v>147.515625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32.957704</v>
      </c>
      <c r="AF27">
        <v>9.0711999999999993</v>
      </c>
      <c r="AG27">
        <v>21.787199999999999</v>
      </c>
      <c r="AH27">
        <v>39.489899999999999</v>
      </c>
      <c r="AI27">
        <v>0</v>
      </c>
      <c r="AJ27">
        <v>0</v>
      </c>
      <c r="AK27">
        <v>54.440100000000001</v>
      </c>
      <c r="AL27">
        <v>1.3944000000000001</v>
      </c>
      <c r="AM27">
        <v>0</v>
      </c>
      <c r="AN27">
        <v>0.87997999999999998</v>
      </c>
      <c r="AO27">
        <v>0</v>
      </c>
      <c r="AP27">
        <v>0</v>
      </c>
      <c r="AQ27">
        <v>46.494</v>
      </c>
      <c r="AR27">
        <v>1.7664</v>
      </c>
      <c r="AS27">
        <v>4.7081999999999997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2622.2559580000006</v>
      </c>
    </row>
    <row r="28" spans="1:117">
      <c r="A28" t="s">
        <v>70</v>
      </c>
      <c r="B28">
        <v>0</v>
      </c>
      <c r="C28">
        <v>0</v>
      </c>
      <c r="D28">
        <v>45.674999999999997</v>
      </c>
      <c r="E28">
        <v>0</v>
      </c>
      <c r="F28">
        <v>17.919</v>
      </c>
      <c r="G28">
        <v>53.213999999999999</v>
      </c>
      <c r="H28">
        <v>0</v>
      </c>
      <c r="I28">
        <v>23.015999999999998</v>
      </c>
      <c r="J28">
        <v>70.144000000000005</v>
      </c>
      <c r="K28">
        <v>679.19316800000001</v>
      </c>
      <c r="L28">
        <v>435.435</v>
      </c>
      <c r="M28">
        <v>92</v>
      </c>
      <c r="N28">
        <v>59.0625</v>
      </c>
      <c r="O28">
        <v>123.66562500000001</v>
      </c>
      <c r="P28">
        <v>139.3125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345.375</v>
      </c>
      <c r="V28">
        <v>20.731850000000001</v>
      </c>
      <c r="W28">
        <v>46.399079999999998</v>
      </c>
      <c r="X28">
        <v>147.515625</v>
      </c>
      <c r="Y28">
        <v>0</v>
      </c>
      <c r="Z28">
        <v>0</v>
      </c>
      <c r="AA28">
        <v>6.5570000000000004</v>
      </c>
      <c r="AB28">
        <v>3.3325</v>
      </c>
      <c r="AC28">
        <v>0</v>
      </c>
      <c r="AD28">
        <v>0</v>
      </c>
      <c r="AE28">
        <v>32.957704</v>
      </c>
      <c r="AF28">
        <v>17.748000000000001</v>
      </c>
      <c r="AG28">
        <v>21.787199999999999</v>
      </c>
      <c r="AH28">
        <v>66.290000000000006</v>
      </c>
      <c r="AI28">
        <v>0</v>
      </c>
      <c r="AJ28">
        <v>0</v>
      </c>
      <c r="AK28">
        <v>54.440100000000001</v>
      </c>
      <c r="AL28">
        <v>1.3944000000000001</v>
      </c>
      <c r="AM28">
        <v>0</v>
      </c>
      <c r="AN28">
        <v>0.87997999999999998</v>
      </c>
      <c r="AO28">
        <v>0</v>
      </c>
      <c r="AP28">
        <v>0</v>
      </c>
      <c r="AQ28">
        <v>46.494</v>
      </c>
      <c r="AR28">
        <v>1.7664</v>
      </c>
      <c r="AS28">
        <v>4.7081999999999997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2667.6223580000005</v>
      </c>
    </row>
    <row r="29" spans="1:117">
      <c r="A29" t="s">
        <v>71</v>
      </c>
      <c r="B29">
        <v>0</v>
      </c>
      <c r="C29">
        <v>0</v>
      </c>
      <c r="D29">
        <v>45.674999999999997</v>
      </c>
      <c r="E29">
        <v>0</v>
      </c>
      <c r="F29">
        <v>17.919</v>
      </c>
      <c r="G29">
        <v>53.213999999999999</v>
      </c>
      <c r="H29">
        <v>0</v>
      </c>
      <c r="I29">
        <v>23.015999999999998</v>
      </c>
      <c r="J29">
        <v>70.144000000000005</v>
      </c>
      <c r="K29">
        <v>679.19316800000001</v>
      </c>
      <c r="L29">
        <v>435.435</v>
      </c>
      <c r="M29">
        <v>92</v>
      </c>
      <c r="N29">
        <v>59.0625</v>
      </c>
      <c r="O29">
        <v>123.66562500000001</v>
      </c>
      <c r="P29">
        <v>139.3125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345.375</v>
      </c>
      <c r="V29">
        <v>20.731850000000001</v>
      </c>
      <c r="W29">
        <v>46.399079999999998</v>
      </c>
      <c r="X29">
        <v>147.515625</v>
      </c>
      <c r="Y29">
        <v>0</v>
      </c>
      <c r="Z29">
        <v>1.1000000000000001</v>
      </c>
      <c r="AA29">
        <v>14.041460000000001</v>
      </c>
      <c r="AB29">
        <v>13.17004</v>
      </c>
      <c r="AC29">
        <v>0</v>
      </c>
      <c r="AD29">
        <v>8.5864999999999991</v>
      </c>
      <c r="AE29">
        <v>32.957704</v>
      </c>
      <c r="AF29">
        <v>26.622</v>
      </c>
      <c r="AG29">
        <v>21.787199999999999</v>
      </c>
      <c r="AH29">
        <v>87.881600000000006</v>
      </c>
      <c r="AI29">
        <v>0</v>
      </c>
      <c r="AJ29">
        <v>0</v>
      </c>
      <c r="AK29">
        <v>54.440100000000001</v>
      </c>
      <c r="AL29">
        <v>1.3944000000000001</v>
      </c>
      <c r="AM29">
        <v>5.2786799999999996</v>
      </c>
      <c r="AN29">
        <v>0.87997999999999998</v>
      </c>
      <c r="AO29">
        <v>0</v>
      </c>
      <c r="AP29">
        <v>0</v>
      </c>
      <c r="AQ29">
        <v>46.494</v>
      </c>
      <c r="AR29">
        <v>1.7664</v>
      </c>
      <c r="AS29">
        <v>4.7081999999999997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2730.3751380000003</v>
      </c>
    </row>
    <row r="30" spans="1:117">
      <c r="A30" t="s">
        <v>72</v>
      </c>
      <c r="B30">
        <v>0</v>
      </c>
      <c r="C30">
        <v>0</v>
      </c>
      <c r="D30">
        <v>45.674999999999997</v>
      </c>
      <c r="E30">
        <v>0</v>
      </c>
      <c r="F30">
        <v>17.919</v>
      </c>
      <c r="G30">
        <v>53.213999999999999</v>
      </c>
      <c r="H30">
        <v>0</v>
      </c>
      <c r="I30">
        <v>23.015999999999998</v>
      </c>
      <c r="J30">
        <v>70.144000000000005</v>
      </c>
      <c r="K30">
        <v>679.19316800000001</v>
      </c>
      <c r="L30">
        <v>435.435</v>
      </c>
      <c r="M30">
        <v>92</v>
      </c>
      <c r="N30">
        <v>59.0625</v>
      </c>
      <c r="O30">
        <v>123.66562500000001</v>
      </c>
      <c r="P30">
        <v>139.3125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345.375</v>
      </c>
      <c r="V30">
        <v>20.731850000000001</v>
      </c>
      <c r="W30">
        <v>46.399079999999998</v>
      </c>
      <c r="X30">
        <v>147.515625</v>
      </c>
      <c r="Y30">
        <v>0</v>
      </c>
      <c r="Z30">
        <v>13.041600000000001</v>
      </c>
      <c r="AA30">
        <v>28.09872</v>
      </c>
      <c r="AB30">
        <v>26.34008</v>
      </c>
      <c r="AC30">
        <v>0</v>
      </c>
      <c r="AD30">
        <v>15.852</v>
      </c>
      <c r="AE30">
        <v>32.957704</v>
      </c>
      <c r="AF30">
        <v>38.966720000000002</v>
      </c>
      <c r="AG30">
        <v>21.787199999999999</v>
      </c>
      <c r="AH30">
        <v>116.9545</v>
      </c>
      <c r="AI30">
        <v>0</v>
      </c>
      <c r="AJ30">
        <v>0</v>
      </c>
      <c r="AK30">
        <v>54.440100000000001</v>
      </c>
      <c r="AL30">
        <v>1.3944000000000001</v>
      </c>
      <c r="AM30">
        <v>7.9980000000000002</v>
      </c>
      <c r="AN30">
        <v>0.87997999999999998</v>
      </c>
      <c r="AO30">
        <v>0</v>
      </c>
      <c r="AP30">
        <v>0</v>
      </c>
      <c r="AQ30">
        <v>46.494</v>
      </c>
      <c r="AR30">
        <v>1.7664</v>
      </c>
      <c r="AS30">
        <v>4.7081999999999997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2820.9464780000003</v>
      </c>
    </row>
    <row r="31" spans="1:117">
      <c r="A31" t="s">
        <v>73</v>
      </c>
      <c r="B31">
        <v>0</v>
      </c>
      <c r="C31">
        <v>0</v>
      </c>
      <c r="D31">
        <v>45.674999999999997</v>
      </c>
      <c r="E31">
        <v>0</v>
      </c>
      <c r="F31">
        <v>17.919</v>
      </c>
      <c r="G31">
        <v>53.213999999999999</v>
      </c>
      <c r="H31">
        <v>0</v>
      </c>
      <c r="I31">
        <v>23.015999999999998</v>
      </c>
      <c r="J31">
        <v>70.144000000000005</v>
      </c>
      <c r="K31">
        <v>679.19316800000001</v>
      </c>
      <c r="L31">
        <v>435.435</v>
      </c>
      <c r="M31">
        <v>92</v>
      </c>
      <c r="N31">
        <v>59.0625</v>
      </c>
      <c r="O31">
        <v>123.66562500000001</v>
      </c>
      <c r="P31">
        <v>139.3125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345.375</v>
      </c>
      <c r="V31">
        <v>20.731850000000001</v>
      </c>
      <c r="W31">
        <v>46.399079999999998</v>
      </c>
      <c r="X31">
        <v>147.515625</v>
      </c>
      <c r="Y31">
        <v>0</v>
      </c>
      <c r="Z31">
        <v>13.041600000000001</v>
      </c>
      <c r="AA31">
        <v>28.09872</v>
      </c>
      <c r="AB31">
        <v>26.34008</v>
      </c>
      <c r="AC31">
        <v>0</v>
      </c>
      <c r="AD31">
        <v>18.272072000000001</v>
      </c>
      <c r="AE31">
        <v>32.957704</v>
      </c>
      <c r="AF31">
        <v>38.966720000000002</v>
      </c>
      <c r="AG31">
        <v>21.787199999999999</v>
      </c>
      <c r="AH31">
        <v>116.9545</v>
      </c>
      <c r="AI31">
        <v>0</v>
      </c>
      <c r="AJ31">
        <v>0</v>
      </c>
      <c r="AK31">
        <v>54.440100000000001</v>
      </c>
      <c r="AL31">
        <v>6.9720000000000004</v>
      </c>
      <c r="AM31">
        <v>7.9980000000000002</v>
      </c>
      <c r="AN31">
        <v>0.87997999999999998</v>
      </c>
      <c r="AO31">
        <v>0</v>
      </c>
      <c r="AP31">
        <v>0</v>
      </c>
      <c r="AQ31">
        <v>46.494</v>
      </c>
      <c r="AR31">
        <v>1.7664</v>
      </c>
      <c r="AS31">
        <v>4.7081999999999997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2828.9441500000007</v>
      </c>
    </row>
    <row r="32" spans="1:117">
      <c r="A32" t="s">
        <v>74</v>
      </c>
      <c r="B32">
        <v>0</v>
      </c>
      <c r="C32">
        <v>0</v>
      </c>
      <c r="D32">
        <v>45.674999999999997</v>
      </c>
      <c r="E32">
        <v>0</v>
      </c>
      <c r="F32">
        <v>17.919</v>
      </c>
      <c r="G32">
        <v>53.213999999999999</v>
      </c>
      <c r="H32">
        <v>0</v>
      </c>
      <c r="I32">
        <v>23.015999999999998</v>
      </c>
      <c r="J32">
        <v>70.144000000000005</v>
      </c>
      <c r="K32">
        <v>679.19316800000001</v>
      </c>
      <c r="L32">
        <v>435.435</v>
      </c>
      <c r="M32">
        <v>92</v>
      </c>
      <c r="N32">
        <v>59.0625</v>
      </c>
      <c r="O32">
        <v>123.66562500000001</v>
      </c>
      <c r="P32">
        <v>139.3125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345.375</v>
      </c>
      <c r="V32">
        <v>20.731850000000001</v>
      </c>
      <c r="W32">
        <v>46.399079999999998</v>
      </c>
      <c r="X32">
        <v>147.515625</v>
      </c>
      <c r="Y32">
        <v>0</v>
      </c>
      <c r="Z32">
        <v>13.041600000000001</v>
      </c>
      <c r="AA32">
        <v>28.09872</v>
      </c>
      <c r="AB32">
        <v>26.34008</v>
      </c>
      <c r="AC32">
        <v>0</v>
      </c>
      <c r="AD32">
        <v>18.272072000000001</v>
      </c>
      <c r="AE32">
        <v>32.957704</v>
      </c>
      <c r="AF32">
        <v>38.966720000000002</v>
      </c>
      <c r="AG32">
        <v>21.787199999999999</v>
      </c>
      <c r="AH32">
        <v>116.9545</v>
      </c>
      <c r="AI32">
        <v>0</v>
      </c>
      <c r="AJ32">
        <v>0</v>
      </c>
      <c r="AK32">
        <v>54.440100000000001</v>
      </c>
      <c r="AL32">
        <v>41.832000000000001</v>
      </c>
      <c r="AM32">
        <v>7.9980000000000002</v>
      </c>
      <c r="AN32">
        <v>0.87997999999999998</v>
      </c>
      <c r="AO32">
        <v>0</v>
      </c>
      <c r="AP32">
        <v>0</v>
      </c>
      <c r="AQ32">
        <v>46.494</v>
      </c>
      <c r="AR32">
        <v>26.495999999999999</v>
      </c>
      <c r="AS32">
        <v>8.3402399999999997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2892.1657900000005</v>
      </c>
    </row>
    <row r="33" spans="1:117">
      <c r="A33" t="s">
        <v>75</v>
      </c>
      <c r="B33">
        <v>0</v>
      </c>
      <c r="C33">
        <v>0</v>
      </c>
      <c r="D33">
        <v>45.674999999999997</v>
      </c>
      <c r="E33">
        <v>0</v>
      </c>
      <c r="F33">
        <v>17.919</v>
      </c>
      <c r="G33">
        <v>53.213999999999999</v>
      </c>
      <c r="H33">
        <v>0</v>
      </c>
      <c r="I33">
        <v>23.015999999999998</v>
      </c>
      <c r="J33">
        <v>70.144000000000005</v>
      </c>
      <c r="K33">
        <v>679.19316800000001</v>
      </c>
      <c r="L33">
        <v>435.435</v>
      </c>
      <c r="M33">
        <v>92</v>
      </c>
      <c r="N33">
        <v>59.0625</v>
      </c>
      <c r="O33">
        <v>123.66562500000001</v>
      </c>
      <c r="P33">
        <v>139.3125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345.375</v>
      </c>
      <c r="V33">
        <v>20.731850000000001</v>
      </c>
      <c r="W33">
        <v>46.399079999999998</v>
      </c>
      <c r="X33">
        <v>147.515625</v>
      </c>
      <c r="Y33">
        <v>0</v>
      </c>
      <c r="Z33">
        <v>13.041600000000001</v>
      </c>
      <c r="AA33">
        <v>28.09872</v>
      </c>
      <c r="AB33">
        <v>26.34008</v>
      </c>
      <c r="AC33">
        <v>0</v>
      </c>
      <c r="AD33">
        <v>27.408107999999999</v>
      </c>
      <c r="AE33">
        <v>32.957704</v>
      </c>
      <c r="AF33">
        <v>38.966720000000002</v>
      </c>
      <c r="AG33">
        <v>21.787199999999999</v>
      </c>
      <c r="AH33">
        <v>116.9545</v>
      </c>
      <c r="AI33">
        <v>0</v>
      </c>
      <c r="AJ33">
        <v>0</v>
      </c>
      <c r="AK33">
        <v>54.440100000000001</v>
      </c>
      <c r="AL33">
        <v>41.832000000000001</v>
      </c>
      <c r="AM33">
        <v>7.9980000000000002</v>
      </c>
      <c r="AN33">
        <v>0.87997999999999998</v>
      </c>
      <c r="AO33">
        <v>0</v>
      </c>
      <c r="AP33">
        <v>0</v>
      </c>
      <c r="AQ33">
        <v>46.494</v>
      </c>
      <c r="AR33">
        <v>26.495999999999999</v>
      </c>
      <c r="AS33">
        <v>8.3402399999999997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2901.3018260000003</v>
      </c>
    </row>
    <row r="34" spans="1:117">
      <c r="A34" t="s">
        <v>76</v>
      </c>
      <c r="B34">
        <v>0</v>
      </c>
      <c r="C34">
        <v>0</v>
      </c>
      <c r="D34">
        <v>45.674999999999997</v>
      </c>
      <c r="E34">
        <v>0</v>
      </c>
      <c r="F34">
        <v>17.919</v>
      </c>
      <c r="G34">
        <v>53.213999999999999</v>
      </c>
      <c r="H34">
        <v>0</v>
      </c>
      <c r="I34">
        <v>23.015999999999998</v>
      </c>
      <c r="J34">
        <v>70.144000000000005</v>
      </c>
      <c r="K34">
        <v>679.19316800000001</v>
      </c>
      <c r="L34">
        <v>435.435</v>
      </c>
      <c r="M34">
        <v>92</v>
      </c>
      <c r="N34">
        <v>59.0625</v>
      </c>
      <c r="O34">
        <v>123.66562500000001</v>
      </c>
      <c r="P34">
        <v>139.3125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345.375</v>
      </c>
      <c r="V34">
        <v>20.731850000000001</v>
      </c>
      <c r="W34">
        <v>46.399079999999998</v>
      </c>
      <c r="X34">
        <v>147.515625</v>
      </c>
      <c r="Y34">
        <v>0</v>
      </c>
      <c r="Z34">
        <v>13.041600000000001</v>
      </c>
      <c r="AA34">
        <v>14.04936</v>
      </c>
      <c r="AB34">
        <v>26.34008</v>
      </c>
      <c r="AC34">
        <v>0</v>
      </c>
      <c r="AD34">
        <v>27.408107999999999</v>
      </c>
      <c r="AE34">
        <v>32.957704</v>
      </c>
      <c r="AF34">
        <v>38.966720000000002</v>
      </c>
      <c r="AG34">
        <v>21.787199999999999</v>
      </c>
      <c r="AH34">
        <v>116.9545</v>
      </c>
      <c r="AI34">
        <v>0</v>
      </c>
      <c r="AJ34">
        <v>0</v>
      </c>
      <c r="AK34">
        <v>54.440100000000001</v>
      </c>
      <c r="AL34">
        <v>41.832000000000001</v>
      </c>
      <c r="AM34">
        <v>7.9980000000000002</v>
      </c>
      <c r="AN34">
        <v>0.87997999999999998</v>
      </c>
      <c r="AO34">
        <v>0</v>
      </c>
      <c r="AP34">
        <v>0</v>
      </c>
      <c r="AQ34">
        <v>46.494</v>
      </c>
      <c r="AR34">
        <v>2.2080000000000002</v>
      </c>
      <c r="AS34">
        <v>4.7081999999999997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2859.3324260000004</v>
      </c>
    </row>
    <row r="35" spans="1:117">
      <c r="A35" t="s">
        <v>77</v>
      </c>
      <c r="B35">
        <v>0</v>
      </c>
      <c r="C35">
        <v>0</v>
      </c>
      <c r="D35">
        <v>45.674999999999997</v>
      </c>
      <c r="E35">
        <v>0</v>
      </c>
      <c r="F35">
        <v>17.919</v>
      </c>
      <c r="G35">
        <v>53.213999999999999</v>
      </c>
      <c r="H35">
        <v>0</v>
      </c>
      <c r="I35">
        <v>23.015999999999998</v>
      </c>
      <c r="J35">
        <v>69.596000000000004</v>
      </c>
      <c r="K35">
        <v>679.19316800000001</v>
      </c>
      <c r="L35">
        <v>435.435</v>
      </c>
      <c r="M35">
        <v>92</v>
      </c>
      <c r="N35">
        <v>59.0625</v>
      </c>
      <c r="O35">
        <v>123.66562500000001</v>
      </c>
      <c r="P35">
        <v>139.3125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345.375</v>
      </c>
      <c r="V35">
        <v>20.731850000000001</v>
      </c>
      <c r="W35">
        <v>46.399079999999998</v>
      </c>
      <c r="X35">
        <v>147.515625</v>
      </c>
      <c r="Y35">
        <v>0</v>
      </c>
      <c r="Z35">
        <v>13.041600000000001</v>
      </c>
      <c r="AA35">
        <v>14.04936</v>
      </c>
      <c r="AB35">
        <v>26.34008</v>
      </c>
      <c r="AC35">
        <v>0</v>
      </c>
      <c r="AD35">
        <v>18.272072000000001</v>
      </c>
      <c r="AE35">
        <v>32.957704</v>
      </c>
      <c r="AF35">
        <v>38.966720000000002</v>
      </c>
      <c r="AG35">
        <v>21.787199999999999</v>
      </c>
      <c r="AH35">
        <v>116.9545</v>
      </c>
      <c r="AI35">
        <v>0</v>
      </c>
      <c r="AJ35">
        <v>0</v>
      </c>
      <c r="AK35">
        <v>54.440100000000001</v>
      </c>
      <c r="AL35">
        <v>41.832000000000001</v>
      </c>
      <c r="AM35">
        <v>7.9980000000000002</v>
      </c>
      <c r="AN35">
        <v>0.87997999999999998</v>
      </c>
      <c r="AO35">
        <v>0</v>
      </c>
      <c r="AP35">
        <v>0</v>
      </c>
      <c r="AQ35">
        <v>46.494</v>
      </c>
      <c r="AR35">
        <v>2.2080000000000002</v>
      </c>
      <c r="AS35">
        <v>4.7081999999999997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2849.6483900000003</v>
      </c>
    </row>
    <row r="36" spans="1:117">
      <c r="A36" t="s">
        <v>78</v>
      </c>
      <c r="B36">
        <v>0</v>
      </c>
      <c r="C36">
        <v>0</v>
      </c>
      <c r="D36">
        <v>45.674999999999997</v>
      </c>
      <c r="E36">
        <v>0</v>
      </c>
      <c r="F36">
        <v>17.919</v>
      </c>
      <c r="G36">
        <v>53.213999999999999</v>
      </c>
      <c r="H36">
        <v>0</v>
      </c>
      <c r="I36">
        <v>23.015999999999998</v>
      </c>
      <c r="J36">
        <v>69.596000000000004</v>
      </c>
      <c r="K36">
        <v>679.19316800000001</v>
      </c>
      <c r="L36">
        <v>435.435</v>
      </c>
      <c r="M36">
        <v>92</v>
      </c>
      <c r="N36">
        <v>59.0625</v>
      </c>
      <c r="O36">
        <v>123.66562500000001</v>
      </c>
      <c r="P36">
        <v>139.3125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345.375</v>
      </c>
      <c r="V36">
        <v>20.731850000000001</v>
      </c>
      <c r="W36">
        <v>46.399079999999998</v>
      </c>
      <c r="X36">
        <v>147.515625</v>
      </c>
      <c r="Y36">
        <v>0</v>
      </c>
      <c r="Z36">
        <v>0</v>
      </c>
      <c r="AA36">
        <v>8.69</v>
      </c>
      <c r="AB36">
        <v>13.17004</v>
      </c>
      <c r="AC36">
        <v>0</v>
      </c>
      <c r="AD36">
        <v>15.852</v>
      </c>
      <c r="AE36">
        <v>32.957704</v>
      </c>
      <c r="AF36">
        <v>17.748000000000001</v>
      </c>
      <c r="AG36">
        <v>21.787199999999999</v>
      </c>
      <c r="AH36">
        <v>87.881600000000006</v>
      </c>
      <c r="AI36">
        <v>0</v>
      </c>
      <c r="AJ36">
        <v>0</v>
      </c>
      <c r="AK36">
        <v>54.440100000000001</v>
      </c>
      <c r="AL36">
        <v>41.832000000000001</v>
      </c>
      <c r="AM36">
        <v>5.2786799999999996</v>
      </c>
      <c r="AN36">
        <v>0.87997999999999998</v>
      </c>
      <c r="AO36">
        <v>0</v>
      </c>
      <c r="AP36">
        <v>0</v>
      </c>
      <c r="AQ36">
        <v>46.494</v>
      </c>
      <c r="AR36">
        <v>2.2080000000000002</v>
      </c>
      <c r="AS36">
        <v>4.7081999999999997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2762.6463780000004</v>
      </c>
    </row>
    <row r="37" spans="1:117">
      <c r="A37" t="s">
        <v>79</v>
      </c>
      <c r="B37">
        <v>0</v>
      </c>
      <c r="C37">
        <v>0</v>
      </c>
      <c r="D37">
        <v>45.674999999999997</v>
      </c>
      <c r="E37">
        <v>0</v>
      </c>
      <c r="F37">
        <v>17.919</v>
      </c>
      <c r="G37">
        <v>53.213999999999999</v>
      </c>
      <c r="H37">
        <v>0</v>
      </c>
      <c r="I37">
        <v>23.015999999999998</v>
      </c>
      <c r="J37">
        <v>69.596000000000004</v>
      </c>
      <c r="K37">
        <v>679.19316800000001</v>
      </c>
      <c r="L37">
        <v>435.435</v>
      </c>
      <c r="M37">
        <v>92</v>
      </c>
      <c r="N37">
        <v>59.0625</v>
      </c>
      <c r="O37">
        <v>123.66562500000001</v>
      </c>
      <c r="P37">
        <v>139.3125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345.375</v>
      </c>
      <c r="V37">
        <v>20.731850000000001</v>
      </c>
      <c r="W37">
        <v>46.399079999999998</v>
      </c>
      <c r="X37">
        <v>147.515625</v>
      </c>
      <c r="Y37">
        <v>0</v>
      </c>
      <c r="Z37">
        <v>0</v>
      </c>
      <c r="AA37">
        <v>0</v>
      </c>
      <c r="AB37">
        <v>13.17004</v>
      </c>
      <c r="AC37">
        <v>0</v>
      </c>
      <c r="AD37">
        <v>8.5864999999999991</v>
      </c>
      <c r="AE37">
        <v>32.957704</v>
      </c>
      <c r="AF37">
        <v>9.0711999999999993</v>
      </c>
      <c r="AG37">
        <v>21.787199999999999</v>
      </c>
      <c r="AH37">
        <v>70.078000000000003</v>
      </c>
      <c r="AI37">
        <v>0</v>
      </c>
      <c r="AJ37">
        <v>0</v>
      </c>
      <c r="AK37">
        <v>54.440100000000001</v>
      </c>
      <c r="AL37">
        <v>41.832000000000001</v>
      </c>
      <c r="AM37">
        <v>0</v>
      </c>
      <c r="AN37">
        <v>0.87997999999999998</v>
      </c>
      <c r="AO37">
        <v>0</v>
      </c>
      <c r="AP37">
        <v>0</v>
      </c>
      <c r="AQ37">
        <v>46.494</v>
      </c>
      <c r="AR37">
        <v>2.2080000000000002</v>
      </c>
      <c r="AS37">
        <v>4.7081999999999997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2714.9317980000001</v>
      </c>
    </row>
    <row r="38" spans="1:117">
      <c r="A38" t="s">
        <v>80</v>
      </c>
      <c r="B38">
        <v>0</v>
      </c>
      <c r="C38">
        <v>0</v>
      </c>
      <c r="D38">
        <v>45.674999999999997</v>
      </c>
      <c r="E38">
        <v>0</v>
      </c>
      <c r="F38">
        <v>17.919</v>
      </c>
      <c r="G38">
        <v>53.213999999999999</v>
      </c>
      <c r="H38">
        <v>0</v>
      </c>
      <c r="I38">
        <v>23.015999999999998</v>
      </c>
      <c r="J38">
        <v>69.596000000000004</v>
      </c>
      <c r="K38">
        <v>679.19316800000001</v>
      </c>
      <c r="L38">
        <v>435.435</v>
      </c>
      <c r="M38">
        <v>92</v>
      </c>
      <c r="N38">
        <v>59.0625</v>
      </c>
      <c r="O38">
        <v>123.66562500000001</v>
      </c>
      <c r="P38">
        <v>139.3125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345.375</v>
      </c>
      <c r="V38">
        <v>20.731850000000001</v>
      </c>
      <c r="W38">
        <v>46.399079999999998</v>
      </c>
      <c r="X38">
        <v>147.515625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16.478852</v>
      </c>
      <c r="AF38">
        <v>9.0711999999999993</v>
      </c>
      <c r="AG38">
        <v>21.787199999999999</v>
      </c>
      <c r="AH38">
        <v>43.561999999999998</v>
      </c>
      <c r="AI38">
        <v>0</v>
      </c>
      <c r="AJ38">
        <v>0</v>
      </c>
      <c r="AK38">
        <v>54.440100000000001</v>
      </c>
      <c r="AL38">
        <v>6.9720000000000004</v>
      </c>
      <c r="AM38">
        <v>0</v>
      </c>
      <c r="AN38">
        <v>0.87997999999999998</v>
      </c>
      <c r="AO38">
        <v>0</v>
      </c>
      <c r="AP38">
        <v>0</v>
      </c>
      <c r="AQ38">
        <v>46.494</v>
      </c>
      <c r="AR38">
        <v>2.2080000000000002</v>
      </c>
      <c r="AS38">
        <v>4.7081999999999997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2615.3204060000007</v>
      </c>
    </row>
    <row r="39" spans="1:117">
      <c r="A39" t="s">
        <v>81</v>
      </c>
      <c r="B39">
        <v>0</v>
      </c>
      <c r="C39">
        <v>0</v>
      </c>
      <c r="D39">
        <v>45.674999999999997</v>
      </c>
      <c r="E39">
        <v>0</v>
      </c>
      <c r="F39">
        <v>17.919</v>
      </c>
      <c r="G39">
        <v>53.213999999999999</v>
      </c>
      <c r="H39">
        <v>0</v>
      </c>
      <c r="I39">
        <v>23.015999999999998</v>
      </c>
      <c r="J39">
        <v>69.596000000000004</v>
      </c>
      <c r="K39">
        <v>679.19316800000001</v>
      </c>
      <c r="L39">
        <v>435.435</v>
      </c>
      <c r="M39">
        <v>92</v>
      </c>
      <c r="N39">
        <v>59.0625</v>
      </c>
      <c r="O39">
        <v>123.66562500000001</v>
      </c>
      <c r="P39">
        <v>139.3125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345.375</v>
      </c>
      <c r="V39">
        <v>20.731850000000001</v>
      </c>
      <c r="W39">
        <v>46.399079999999998</v>
      </c>
      <c r="X39">
        <v>147.515625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16.478852</v>
      </c>
      <c r="AF39">
        <v>9.0711999999999993</v>
      </c>
      <c r="AG39">
        <v>21.787199999999999</v>
      </c>
      <c r="AH39">
        <v>20.644600000000001</v>
      </c>
      <c r="AI39">
        <v>0</v>
      </c>
      <c r="AJ39">
        <v>0</v>
      </c>
      <c r="AK39">
        <v>54.440100000000001</v>
      </c>
      <c r="AL39">
        <v>1.3944000000000001</v>
      </c>
      <c r="AM39">
        <v>0</v>
      </c>
      <c r="AN39">
        <v>0.87997999999999998</v>
      </c>
      <c r="AO39">
        <v>0</v>
      </c>
      <c r="AP39">
        <v>0</v>
      </c>
      <c r="AQ39">
        <v>46.494</v>
      </c>
      <c r="AR39">
        <v>2.2080000000000002</v>
      </c>
      <c r="AS39">
        <v>4.7081999999999997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2586.8254060000008</v>
      </c>
    </row>
    <row r="40" spans="1:117">
      <c r="A40" t="s">
        <v>82</v>
      </c>
      <c r="B40">
        <v>0</v>
      </c>
      <c r="C40">
        <v>0</v>
      </c>
      <c r="D40">
        <v>45.674999999999997</v>
      </c>
      <c r="E40">
        <v>0</v>
      </c>
      <c r="F40">
        <v>17.919</v>
      </c>
      <c r="G40">
        <v>53.213999999999999</v>
      </c>
      <c r="H40">
        <v>0</v>
      </c>
      <c r="I40">
        <v>23.015999999999998</v>
      </c>
      <c r="J40">
        <v>69.596000000000004</v>
      </c>
      <c r="K40">
        <v>679.19316800000001</v>
      </c>
      <c r="L40">
        <v>435.435</v>
      </c>
      <c r="M40">
        <v>92</v>
      </c>
      <c r="N40">
        <v>59.0625</v>
      </c>
      <c r="O40">
        <v>123.66562500000001</v>
      </c>
      <c r="P40">
        <v>139.3125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345.375</v>
      </c>
      <c r="V40">
        <v>20.731850000000001</v>
      </c>
      <c r="W40">
        <v>46.399079999999998</v>
      </c>
      <c r="X40">
        <v>147.515625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9.0711999999999993</v>
      </c>
      <c r="AG40">
        <v>21.787199999999999</v>
      </c>
      <c r="AH40">
        <v>20.644600000000001</v>
      </c>
      <c r="AI40">
        <v>0</v>
      </c>
      <c r="AJ40">
        <v>0</v>
      </c>
      <c r="AK40">
        <v>54.440100000000001</v>
      </c>
      <c r="AL40">
        <v>1.3944000000000001</v>
      </c>
      <c r="AM40">
        <v>0</v>
      </c>
      <c r="AN40">
        <v>0.87997999999999998</v>
      </c>
      <c r="AO40">
        <v>0</v>
      </c>
      <c r="AP40">
        <v>0</v>
      </c>
      <c r="AQ40">
        <v>46.494</v>
      </c>
      <c r="AR40">
        <v>2.2080000000000002</v>
      </c>
      <c r="AS40">
        <v>4.7081999999999997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2586.8254060000008</v>
      </c>
    </row>
    <row r="41" spans="1:117">
      <c r="A41" t="s">
        <v>83</v>
      </c>
      <c r="B41">
        <v>0</v>
      </c>
      <c r="C41">
        <v>0</v>
      </c>
      <c r="D41">
        <v>45.674999999999997</v>
      </c>
      <c r="E41">
        <v>0</v>
      </c>
      <c r="F41">
        <v>17.919</v>
      </c>
      <c r="G41">
        <v>53.213999999999999</v>
      </c>
      <c r="H41">
        <v>0</v>
      </c>
      <c r="I41">
        <v>23.015999999999998</v>
      </c>
      <c r="J41">
        <v>69.596000000000004</v>
      </c>
      <c r="K41">
        <v>679.19316800000001</v>
      </c>
      <c r="L41">
        <v>435.435</v>
      </c>
      <c r="M41">
        <v>92</v>
      </c>
      <c r="N41">
        <v>59.0625</v>
      </c>
      <c r="O41">
        <v>123.66562500000001</v>
      </c>
      <c r="P41">
        <v>139.3125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345.375</v>
      </c>
      <c r="V41">
        <v>20.731850000000001</v>
      </c>
      <c r="W41">
        <v>46.399079999999998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9.0711999999999993</v>
      </c>
      <c r="AG41">
        <v>21.787199999999999</v>
      </c>
      <c r="AH41">
        <v>20.644600000000001</v>
      </c>
      <c r="AI41">
        <v>0</v>
      </c>
      <c r="AJ41">
        <v>0</v>
      </c>
      <c r="AK41">
        <v>54.440100000000001</v>
      </c>
      <c r="AL41">
        <v>1.3944000000000001</v>
      </c>
      <c r="AM41">
        <v>0</v>
      </c>
      <c r="AN41">
        <v>0.87997999999999998</v>
      </c>
      <c r="AO41">
        <v>0</v>
      </c>
      <c r="AP41">
        <v>0</v>
      </c>
      <c r="AQ41">
        <v>46.494</v>
      </c>
      <c r="AR41">
        <v>36.432000000000002</v>
      </c>
      <c r="AS41">
        <v>8.3402399999999997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2624.6814460000005</v>
      </c>
    </row>
    <row r="42" spans="1:117">
      <c r="A42" t="s">
        <v>84</v>
      </c>
      <c r="B42">
        <v>0</v>
      </c>
      <c r="C42">
        <v>0</v>
      </c>
      <c r="D42">
        <v>45.674999999999997</v>
      </c>
      <c r="E42">
        <v>0</v>
      </c>
      <c r="F42">
        <v>17.919</v>
      </c>
      <c r="G42">
        <v>53.213999999999999</v>
      </c>
      <c r="H42">
        <v>0</v>
      </c>
      <c r="I42">
        <v>23.015999999999998</v>
      </c>
      <c r="J42">
        <v>69.596000000000004</v>
      </c>
      <c r="K42">
        <v>679.19316800000001</v>
      </c>
      <c r="L42">
        <v>435.435</v>
      </c>
      <c r="M42">
        <v>92</v>
      </c>
      <c r="N42">
        <v>59.0625</v>
      </c>
      <c r="O42">
        <v>123.66562500000001</v>
      </c>
      <c r="P42">
        <v>139.3125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345.375</v>
      </c>
      <c r="V42">
        <v>20.731850000000001</v>
      </c>
      <c r="W42">
        <v>46.399079999999998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9.0711999999999993</v>
      </c>
      <c r="AG42">
        <v>21.787199999999999</v>
      </c>
      <c r="AH42">
        <v>20.644600000000001</v>
      </c>
      <c r="AI42">
        <v>0</v>
      </c>
      <c r="AJ42">
        <v>0</v>
      </c>
      <c r="AK42">
        <v>54.440100000000001</v>
      </c>
      <c r="AL42">
        <v>1.3944000000000001</v>
      </c>
      <c r="AM42">
        <v>0</v>
      </c>
      <c r="AN42">
        <v>0.87997999999999998</v>
      </c>
      <c r="AO42">
        <v>0</v>
      </c>
      <c r="AP42">
        <v>0</v>
      </c>
      <c r="AQ42">
        <v>46.494</v>
      </c>
      <c r="AR42">
        <v>36.432000000000002</v>
      </c>
      <c r="AS42">
        <v>8.3402399999999997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2624.6814460000005</v>
      </c>
    </row>
    <row r="43" spans="1:117">
      <c r="A43" t="s">
        <v>85</v>
      </c>
      <c r="B43">
        <v>0</v>
      </c>
      <c r="C43">
        <v>0</v>
      </c>
      <c r="D43">
        <v>45.674999999999997</v>
      </c>
      <c r="E43">
        <v>0</v>
      </c>
      <c r="F43">
        <v>17.810400000000001</v>
      </c>
      <c r="G43">
        <v>53.213999999999999</v>
      </c>
      <c r="H43">
        <v>0</v>
      </c>
      <c r="I43">
        <v>23.015999999999998</v>
      </c>
      <c r="J43">
        <v>69.596000000000004</v>
      </c>
      <c r="K43">
        <v>679.19316800000001</v>
      </c>
      <c r="L43">
        <v>435.435</v>
      </c>
      <c r="M43">
        <v>92</v>
      </c>
      <c r="N43">
        <v>59.0625</v>
      </c>
      <c r="O43">
        <v>123.66562500000001</v>
      </c>
      <c r="P43">
        <v>139.3125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345.375</v>
      </c>
      <c r="V43">
        <v>20.731850000000001</v>
      </c>
      <c r="W43">
        <v>46.399079999999998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9.0711999999999993</v>
      </c>
      <c r="AG43">
        <v>21.787199999999999</v>
      </c>
      <c r="AH43">
        <v>0</v>
      </c>
      <c r="AI43">
        <v>0</v>
      </c>
      <c r="AJ43">
        <v>0</v>
      </c>
      <c r="AK43">
        <v>54.440100000000001</v>
      </c>
      <c r="AL43">
        <v>1.3944000000000001</v>
      </c>
      <c r="AM43">
        <v>0</v>
      </c>
      <c r="AN43">
        <v>0.87997999999999998</v>
      </c>
      <c r="AO43">
        <v>0</v>
      </c>
      <c r="AP43">
        <v>0</v>
      </c>
      <c r="AQ43">
        <v>46.494</v>
      </c>
      <c r="AR43">
        <v>4.968</v>
      </c>
      <c r="AS43">
        <v>8.3402399999999997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2572.4642460000009</v>
      </c>
    </row>
    <row r="44" spans="1:117">
      <c r="A44" t="s">
        <v>86</v>
      </c>
      <c r="B44">
        <v>0</v>
      </c>
      <c r="C44">
        <v>0</v>
      </c>
      <c r="D44">
        <v>45.674999999999997</v>
      </c>
      <c r="E44">
        <v>0</v>
      </c>
      <c r="F44">
        <v>17.810400000000001</v>
      </c>
      <c r="G44">
        <v>53.213999999999999</v>
      </c>
      <c r="H44">
        <v>0</v>
      </c>
      <c r="I44">
        <v>23.015999999999998</v>
      </c>
      <c r="J44">
        <v>69.596000000000004</v>
      </c>
      <c r="K44">
        <v>679.19316800000001</v>
      </c>
      <c r="L44">
        <v>435.435</v>
      </c>
      <c r="M44">
        <v>92</v>
      </c>
      <c r="N44">
        <v>59.0625</v>
      </c>
      <c r="O44">
        <v>123.66562500000001</v>
      </c>
      <c r="P44">
        <v>139.3125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345.375</v>
      </c>
      <c r="V44">
        <v>20.731850000000001</v>
      </c>
      <c r="W44">
        <v>46.399079999999998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16.478852</v>
      </c>
      <c r="AF44">
        <v>9.0711999999999993</v>
      </c>
      <c r="AG44">
        <v>21.787199999999999</v>
      </c>
      <c r="AH44">
        <v>0</v>
      </c>
      <c r="AI44">
        <v>0</v>
      </c>
      <c r="AJ44">
        <v>0</v>
      </c>
      <c r="AK44">
        <v>54.440100000000001</v>
      </c>
      <c r="AL44">
        <v>1.3944000000000001</v>
      </c>
      <c r="AM44">
        <v>0</v>
      </c>
      <c r="AN44">
        <v>0.87997999999999998</v>
      </c>
      <c r="AO44">
        <v>0</v>
      </c>
      <c r="AP44">
        <v>0</v>
      </c>
      <c r="AQ44">
        <v>46.494</v>
      </c>
      <c r="AR44">
        <v>2.2080000000000002</v>
      </c>
      <c r="AS44">
        <v>4.7081999999999997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2566.0722060000012</v>
      </c>
    </row>
    <row r="45" spans="1:117">
      <c r="A45" t="s">
        <v>87</v>
      </c>
      <c r="B45">
        <v>0</v>
      </c>
      <c r="C45">
        <v>0</v>
      </c>
      <c r="D45">
        <v>45.674999999999997</v>
      </c>
      <c r="E45">
        <v>0</v>
      </c>
      <c r="F45">
        <v>17.810400000000001</v>
      </c>
      <c r="G45">
        <v>53.213999999999999</v>
      </c>
      <c r="H45">
        <v>0</v>
      </c>
      <c r="I45">
        <v>23.015999999999998</v>
      </c>
      <c r="J45">
        <v>69.596000000000004</v>
      </c>
      <c r="K45">
        <v>679.19316800000001</v>
      </c>
      <c r="L45">
        <v>435.435</v>
      </c>
      <c r="M45">
        <v>92</v>
      </c>
      <c r="N45">
        <v>59.0625</v>
      </c>
      <c r="O45">
        <v>123.66562500000001</v>
      </c>
      <c r="P45">
        <v>139.3125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345.375</v>
      </c>
      <c r="V45">
        <v>20.731850000000001</v>
      </c>
      <c r="W45">
        <v>46.399079999999998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9.0711999999999993</v>
      </c>
      <c r="AG45">
        <v>21.787199999999999</v>
      </c>
      <c r="AH45">
        <v>0</v>
      </c>
      <c r="AI45">
        <v>0</v>
      </c>
      <c r="AJ45">
        <v>0</v>
      </c>
      <c r="AK45">
        <v>54.440100000000001</v>
      </c>
      <c r="AL45">
        <v>1.3944000000000001</v>
      </c>
      <c r="AM45">
        <v>0</v>
      </c>
      <c r="AN45">
        <v>0.87997999999999998</v>
      </c>
      <c r="AO45">
        <v>0</v>
      </c>
      <c r="AP45">
        <v>0</v>
      </c>
      <c r="AQ45">
        <v>46.494</v>
      </c>
      <c r="AR45">
        <v>2.2080000000000002</v>
      </c>
      <c r="AS45">
        <v>4.7081999999999997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2549.593354000001</v>
      </c>
    </row>
    <row r="46" spans="1:117">
      <c r="A46" t="s">
        <v>88</v>
      </c>
      <c r="B46">
        <v>0</v>
      </c>
      <c r="C46">
        <v>0</v>
      </c>
      <c r="D46">
        <v>45.674999999999997</v>
      </c>
      <c r="E46">
        <v>0</v>
      </c>
      <c r="F46">
        <v>17.810400000000001</v>
      </c>
      <c r="G46">
        <v>53.213999999999999</v>
      </c>
      <c r="H46">
        <v>0</v>
      </c>
      <c r="I46">
        <v>23.015999999999998</v>
      </c>
      <c r="J46">
        <v>69.596000000000004</v>
      </c>
      <c r="K46">
        <v>679.19316800000001</v>
      </c>
      <c r="L46">
        <v>435.435</v>
      </c>
      <c r="M46">
        <v>92</v>
      </c>
      <c r="N46">
        <v>59.0625</v>
      </c>
      <c r="O46">
        <v>123.66562500000001</v>
      </c>
      <c r="P46">
        <v>139.3125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345.375</v>
      </c>
      <c r="V46">
        <v>20.731850000000001</v>
      </c>
      <c r="W46">
        <v>46.399079999999998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9.0711999999999993</v>
      </c>
      <c r="AG46">
        <v>21.787199999999999</v>
      </c>
      <c r="AH46">
        <v>0</v>
      </c>
      <c r="AI46">
        <v>0</v>
      </c>
      <c r="AJ46">
        <v>0</v>
      </c>
      <c r="AK46">
        <v>54.440100000000001</v>
      </c>
      <c r="AL46">
        <v>1.3944000000000001</v>
      </c>
      <c r="AM46">
        <v>0</v>
      </c>
      <c r="AN46">
        <v>0.87997999999999998</v>
      </c>
      <c r="AO46">
        <v>0</v>
      </c>
      <c r="AP46">
        <v>0</v>
      </c>
      <c r="AQ46">
        <v>38.744999999999997</v>
      </c>
      <c r="AR46">
        <v>2.2080000000000002</v>
      </c>
      <c r="AS46">
        <v>4.7081999999999997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2541.8443540000007</v>
      </c>
    </row>
    <row r="47" spans="1:117">
      <c r="A47" t="s">
        <v>89</v>
      </c>
      <c r="B47">
        <v>0</v>
      </c>
      <c r="C47">
        <v>0</v>
      </c>
      <c r="D47">
        <v>45.674999999999997</v>
      </c>
      <c r="E47">
        <v>0</v>
      </c>
      <c r="F47">
        <v>17.810400000000001</v>
      </c>
      <c r="G47">
        <v>53.213999999999999</v>
      </c>
      <c r="H47">
        <v>0</v>
      </c>
      <c r="I47">
        <v>23.015999999999998</v>
      </c>
      <c r="J47">
        <v>69.596000000000004</v>
      </c>
      <c r="K47">
        <v>679.19316800000001</v>
      </c>
      <c r="L47">
        <v>435.435</v>
      </c>
      <c r="M47">
        <v>92</v>
      </c>
      <c r="N47">
        <v>59.0625</v>
      </c>
      <c r="O47">
        <v>123.66562500000001</v>
      </c>
      <c r="P47">
        <v>139.3125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345.375</v>
      </c>
      <c r="V47">
        <v>20.731850000000001</v>
      </c>
      <c r="W47">
        <v>46.399079999999998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9.0711999999999993</v>
      </c>
      <c r="AG47">
        <v>21.787199999999999</v>
      </c>
      <c r="AH47">
        <v>0</v>
      </c>
      <c r="AI47">
        <v>0</v>
      </c>
      <c r="AJ47">
        <v>0</v>
      </c>
      <c r="AK47">
        <v>54.440100000000001</v>
      </c>
      <c r="AL47">
        <v>1.3944000000000001</v>
      </c>
      <c r="AM47">
        <v>0</v>
      </c>
      <c r="AN47">
        <v>0.87997999999999998</v>
      </c>
      <c r="AO47">
        <v>0</v>
      </c>
      <c r="AP47">
        <v>0</v>
      </c>
      <c r="AQ47">
        <v>30.995999999999999</v>
      </c>
      <c r="AR47">
        <v>2.2080000000000002</v>
      </c>
      <c r="AS47">
        <v>4.7081999999999997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2534.095354000001</v>
      </c>
    </row>
    <row r="48" spans="1:117">
      <c r="A48" t="s">
        <v>90</v>
      </c>
      <c r="B48">
        <v>0</v>
      </c>
      <c r="C48">
        <v>0</v>
      </c>
      <c r="D48">
        <v>45.674999999999997</v>
      </c>
      <c r="E48">
        <v>0</v>
      </c>
      <c r="F48">
        <v>17.810400000000001</v>
      </c>
      <c r="G48">
        <v>53.213999999999999</v>
      </c>
      <c r="H48">
        <v>0</v>
      </c>
      <c r="I48">
        <v>23.015999999999998</v>
      </c>
      <c r="J48">
        <v>69.596000000000004</v>
      </c>
      <c r="K48">
        <v>679.19316800000001</v>
      </c>
      <c r="L48">
        <v>435.435</v>
      </c>
      <c r="M48">
        <v>92</v>
      </c>
      <c r="N48">
        <v>59.0625</v>
      </c>
      <c r="O48">
        <v>123.66562500000001</v>
      </c>
      <c r="P48">
        <v>139.3125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345.375</v>
      </c>
      <c r="V48">
        <v>20.731850000000001</v>
      </c>
      <c r="W48">
        <v>46.399079999999998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9.0711999999999993</v>
      </c>
      <c r="AG48">
        <v>21.787199999999999</v>
      </c>
      <c r="AH48">
        <v>0</v>
      </c>
      <c r="AI48">
        <v>0</v>
      </c>
      <c r="AJ48">
        <v>0</v>
      </c>
      <c r="AK48">
        <v>54.440100000000001</v>
      </c>
      <c r="AL48">
        <v>1.3944000000000001</v>
      </c>
      <c r="AM48">
        <v>0</v>
      </c>
      <c r="AN48">
        <v>0.87997999999999998</v>
      </c>
      <c r="AO48">
        <v>0</v>
      </c>
      <c r="AP48">
        <v>0</v>
      </c>
      <c r="AQ48">
        <v>15.497999999999999</v>
      </c>
      <c r="AR48">
        <v>2.2080000000000002</v>
      </c>
      <c r="AS48">
        <v>4.7081999999999997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2518.5973540000009</v>
      </c>
    </row>
    <row r="49" spans="1:117">
      <c r="A49" t="s">
        <v>91</v>
      </c>
      <c r="B49">
        <v>0</v>
      </c>
      <c r="C49">
        <v>0</v>
      </c>
      <c r="D49">
        <v>45.674999999999997</v>
      </c>
      <c r="E49">
        <v>0</v>
      </c>
      <c r="F49">
        <v>17.810400000000001</v>
      </c>
      <c r="G49">
        <v>53.213999999999999</v>
      </c>
      <c r="H49">
        <v>0</v>
      </c>
      <c r="I49">
        <v>23.015999999999998</v>
      </c>
      <c r="J49">
        <v>69.596000000000004</v>
      </c>
      <c r="K49">
        <v>679.19316800000001</v>
      </c>
      <c r="L49">
        <v>435.435</v>
      </c>
      <c r="M49">
        <v>92</v>
      </c>
      <c r="N49">
        <v>59.0625</v>
      </c>
      <c r="O49">
        <v>123.66562500000001</v>
      </c>
      <c r="P49">
        <v>139.3125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345.375</v>
      </c>
      <c r="V49">
        <v>20.731850000000001</v>
      </c>
      <c r="W49">
        <v>46.399079999999998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9.0711999999999993</v>
      </c>
      <c r="AG49">
        <v>21.787199999999999</v>
      </c>
      <c r="AH49">
        <v>0</v>
      </c>
      <c r="AI49">
        <v>0</v>
      </c>
      <c r="AJ49">
        <v>0</v>
      </c>
      <c r="AK49">
        <v>54.440100000000001</v>
      </c>
      <c r="AL49">
        <v>1.3944000000000001</v>
      </c>
      <c r="AM49">
        <v>0</v>
      </c>
      <c r="AN49">
        <v>0.87997999999999998</v>
      </c>
      <c r="AO49">
        <v>0</v>
      </c>
      <c r="AP49">
        <v>0.25619999999999998</v>
      </c>
      <c r="AQ49">
        <v>15.497999999999999</v>
      </c>
      <c r="AR49">
        <v>2.2080000000000002</v>
      </c>
      <c r="AS49">
        <v>4.7081999999999997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2518.8535540000007</v>
      </c>
    </row>
    <row r="50" spans="1:117">
      <c r="A50" t="s">
        <v>92</v>
      </c>
      <c r="B50">
        <v>0</v>
      </c>
      <c r="C50">
        <v>0</v>
      </c>
      <c r="D50">
        <v>45.674999999999997</v>
      </c>
      <c r="E50">
        <v>0</v>
      </c>
      <c r="F50">
        <v>17.810400000000001</v>
      </c>
      <c r="G50">
        <v>53.213999999999999</v>
      </c>
      <c r="H50">
        <v>0</v>
      </c>
      <c r="I50">
        <v>23.015999999999998</v>
      </c>
      <c r="J50">
        <v>69.596000000000004</v>
      </c>
      <c r="K50">
        <v>679.19316800000001</v>
      </c>
      <c r="L50">
        <v>435.435</v>
      </c>
      <c r="M50">
        <v>92</v>
      </c>
      <c r="N50">
        <v>59.0625</v>
      </c>
      <c r="O50">
        <v>123.66562500000001</v>
      </c>
      <c r="P50">
        <v>139.3125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345.375</v>
      </c>
      <c r="V50">
        <v>20.731850000000001</v>
      </c>
      <c r="W50">
        <v>46.399079999999998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9.0711999999999993</v>
      </c>
      <c r="AG50">
        <v>21.787199999999999</v>
      </c>
      <c r="AH50">
        <v>0</v>
      </c>
      <c r="AI50">
        <v>0</v>
      </c>
      <c r="AJ50">
        <v>0</v>
      </c>
      <c r="AK50">
        <v>54.440100000000001</v>
      </c>
      <c r="AL50">
        <v>1.3944000000000001</v>
      </c>
      <c r="AM50">
        <v>0</v>
      </c>
      <c r="AN50">
        <v>0.87997999999999998</v>
      </c>
      <c r="AO50">
        <v>0</v>
      </c>
      <c r="AP50">
        <v>0.25619999999999998</v>
      </c>
      <c r="AQ50">
        <v>0</v>
      </c>
      <c r="AR50">
        <v>2.2080000000000002</v>
      </c>
      <c r="AS50">
        <v>4.7081999999999997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2503.3555540000007</v>
      </c>
    </row>
    <row r="51" spans="1:117">
      <c r="A51" t="s">
        <v>93</v>
      </c>
      <c r="B51">
        <v>0</v>
      </c>
      <c r="C51">
        <v>0</v>
      </c>
      <c r="D51">
        <v>45.15</v>
      </c>
      <c r="E51">
        <v>0</v>
      </c>
      <c r="F51">
        <v>17.810400000000001</v>
      </c>
      <c r="G51">
        <v>53.213999999999999</v>
      </c>
      <c r="H51">
        <v>0</v>
      </c>
      <c r="I51">
        <v>23.015999999999998</v>
      </c>
      <c r="J51">
        <v>69.596000000000004</v>
      </c>
      <c r="K51">
        <v>679.19316800000001</v>
      </c>
      <c r="L51">
        <v>435.435</v>
      </c>
      <c r="M51">
        <v>92</v>
      </c>
      <c r="N51">
        <v>59.0625</v>
      </c>
      <c r="O51">
        <v>123.66562500000001</v>
      </c>
      <c r="P51">
        <v>139.3125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345.375</v>
      </c>
      <c r="V51">
        <v>20.731850000000001</v>
      </c>
      <c r="W51">
        <v>46.399079999999998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9.0711999999999993</v>
      </c>
      <c r="AG51">
        <v>21.787199999999999</v>
      </c>
      <c r="AH51">
        <v>0</v>
      </c>
      <c r="AI51">
        <v>0</v>
      </c>
      <c r="AJ51">
        <v>0</v>
      </c>
      <c r="AK51">
        <v>54.440100000000001</v>
      </c>
      <c r="AL51">
        <v>1.3944000000000001</v>
      </c>
      <c r="AM51">
        <v>0</v>
      </c>
      <c r="AN51">
        <v>0.87997999999999998</v>
      </c>
      <c r="AO51">
        <v>0</v>
      </c>
      <c r="AP51">
        <v>0.25619999999999998</v>
      </c>
      <c r="AQ51">
        <v>0</v>
      </c>
      <c r="AR51">
        <v>2.2080000000000002</v>
      </c>
      <c r="AS51">
        <v>4.7081999999999997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2502.8305540000001</v>
      </c>
    </row>
    <row r="52" spans="1:117">
      <c r="A52" t="s">
        <v>94</v>
      </c>
      <c r="B52">
        <v>0</v>
      </c>
      <c r="C52">
        <v>0</v>
      </c>
      <c r="D52">
        <v>45.15</v>
      </c>
      <c r="E52">
        <v>0</v>
      </c>
      <c r="F52">
        <v>17.810400000000001</v>
      </c>
      <c r="G52">
        <v>53.213999999999999</v>
      </c>
      <c r="H52">
        <v>0</v>
      </c>
      <c r="I52">
        <v>23.015999999999998</v>
      </c>
      <c r="J52">
        <v>69.596000000000004</v>
      </c>
      <c r="K52">
        <v>679.19316800000001</v>
      </c>
      <c r="L52">
        <v>435.435</v>
      </c>
      <c r="M52">
        <v>92</v>
      </c>
      <c r="N52">
        <v>59.0625</v>
      </c>
      <c r="O52">
        <v>123.66562500000001</v>
      </c>
      <c r="P52">
        <v>139.3125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345.375</v>
      </c>
      <c r="V52">
        <v>20.731850000000001</v>
      </c>
      <c r="W52">
        <v>46.399079999999998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9.0711999999999993</v>
      </c>
      <c r="AG52">
        <v>21.787199999999999</v>
      </c>
      <c r="AH52">
        <v>0</v>
      </c>
      <c r="AI52">
        <v>0</v>
      </c>
      <c r="AJ52">
        <v>0</v>
      </c>
      <c r="AK52">
        <v>54.440100000000001</v>
      </c>
      <c r="AL52">
        <v>1.3944000000000001</v>
      </c>
      <c r="AM52">
        <v>0</v>
      </c>
      <c r="AN52">
        <v>0.87997999999999998</v>
      </c>
      <c r="AO52">
        <v>0</v>
      </c>
      <c r="AP52">
        <v>0.25619999999999998</v>
      </c>
      <c r="AQ52">
        <v>0</v>
      </c>
      <c r="AR52">
        <v>2.2080000000000002</v>
      </c>
      <c r="AS52">
        <v>4.7081999999999997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2502.8305540000001</v>
      </c>
    </row>
    <row r="53" spans="1:117">
      <c r="A53" t="s">
        <v>95</v>
      </c>
      <c r="B53">
        <v>0</v>
      </c>
      <c r="C53">
        <v>0</v>
      </c>
      <c r="D53">
        <v>45.15</v>
      </c>
      <c r="E53">
        <v>0</v>
      </c>
      <c r="F53">
        <v>17.810400000000001</v>
      </c>
      <c r="G53">
        <v>53.213999999999999</v>
      </c>
      <c r="H53">
        <v>0</v>
      </c>
      <c r="I53">
        <v>23.015999999999998</v>
      </c>
      <c r="J53">
        <v>69.596000000000004</v>
      </c>
      <c r="K53">
        <v>679.49316799999997</v>
      </c>
      <c r="L53">
        <v>435.435</v>
      </c>
      <c r="M53">
        <v>92</v>
      </c>
      <c r="N53">
        <v>56.7</v>
      </c>
      <c r="O53">
        <v>123.66562500000001</v>
      </c>
      <c r="P53">
        <v>139.3125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345.375</v>
      </c>
      <c r="V53">
        <v>20.731850000000001</v>
      </c>
      <c r="W53">
        <v>46.399079999999998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9.0711999999999993</v>
      </c>
      <c r="AG53">
        <v>21.787199999999999</v>
      </c>
      <c r="AH53">
        <v>0</v>
      </c>
      <c r="AI53">
        <v>0</v>
      </c>
      <c r="AJ53">
        <v>0</v>
      </c>
      <c r="AK53">
        <v>54.440100000000001</v>
      </c>
      <c r="AL53">
        <v>1.3944000000000001</v>
      </c>
      <c r="AM53">
        <v>0</v>
      </c>
      <c r="AN53">
        <v>0.87997999999999998</v>
      </c>
      <c r="AO53">
        <v>0</v>
      </c>
      <c r="AP53">
        <v>0.25619999999999998</v>
      </c>
      <c r="AQ53">
        <v>0</v>
      </c>
      <c r="AR53">
        <v>3.3119999999999998</v>
      </c>
      <c r="AS53">
        <v>4.7081999999999997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2501.8720539999999</v>
      </c>
    </row>
    <row r="54" spans="1:117">
      <c r="A54" t="s">
        <v>96</v>
      </c>
      <c r="B54">
        <v>0</v>
      </c>
      <c r="C54">
        <v>0</v>
      </c>
      <c r="D54">
        <v>45.15</v>
      </c>
      <c r="E54">
        <v>0</v>
      </c>
      <c r="F54">
        <v>17.810400000000001</v>
      </c>
      <c r="G54">
        <v>53.213999999999999</v>
      </c>
      <c r="H54">
        <v>0</v>
      </c>
      <c r="I54">
        <v>23.015999999999998</v>
      </c>
      <c r="J54">
        <v>69.596000000000004</v>
      </c>
      <c r="K54">
        <v>679.49316799999997</v>
      </c>
      <c r="L54">
        <v>435.435</v>
      </c>
      <c r="M54">
        <v>92</v>
      </c>
      <c r="N54">
        <v>56.7</v>
      </c>
      <c r="O54">
        <v>123.66562500000001</v>
      </c>
      <c r="P54">
        <v>139.3125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345.375</v>
      </c>
      <c r="V54">
        <v>20.731850000000001</v>
      </c>
      <c r="W54">
        <v>46.399079999999998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9.0711999999999993</v>
      </c>
      <c r="AG54">
        <v>21.787199999999999</v>
      </c>
      <c r="AH54">
        <v>0</v>
      </c>
      <c r="AI54">
        <v>0</v>
      </c>
      <c r="AJ54">
        <v>0</v>
      </c>
      <c r="AK54">
        <v>54.440100000000001</v>
      </c>
      <c r="AL54">
        <v>1.3944000000000001</v>
      </c>
      <c r="AM54">
        <v>0</v>
      </c>
      <c r="AN54">
        <v>0.87997999999999998</v>
      </c>
      <c r="AO54">
        <v>0</v>
      </c>
      <c r="AP54">
        <v>0.25619999999999998</v>
      </c>
      <c r="AQ54">
        <v>0</v>
      </c>
      <c r="AR54">
        <v>26.495999999999999</v>
      </c>
      <c r="AS54">
        <v>4.7081999999999997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2525.0560540000001</v>
      </c>
    </row>
    <row r="55" spans="1:117">
      <c r="A55" t="s">
        <v>97</v>
      </c>
      <c r="B55">
        <v>0</v>
      </c>
      <c r="C55">
        <v>0</v>
      </c>
      <c r="D55">
        <v>45.15</v>
      </c>
      <c r="E55">
        <v>0</v>
      </c>
      <c r="F55">
        <v>17.810400000000001</v>
      </c>
      <c r="G55">
        <v>53.213999999999999</v>
      </c>
      <c r="H55">
        <v>0</v>
      </c>
      <c r="I55">
        <v>23.015999999999998</v>
      </c>
      <c r="J55">
        <v>69.596000000000004</v>
      </c>
      <c r="K55">
        <v>679.49316799999997</v>
      </c>
      <c r="L55">
        <v>435.435</v>
      </c>
      <c r="M55">
        <v>92</v>
      </c>
      <c r="N55">
        <v>56.7</v>
      </c>
      <c r="O55">
        <v>123.66562500000001</v>
      </c>
      <c r="P55">
        <v>139.3125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345.375</v>
      </c>
      <c r="V55">
        <v>20.731850000000001</v>
      </c>
      <c r="W55">
        <v>46.399079999999998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9.0711999999999993</v>
      </c>
      <c r="AG55">
        <v>21.787199999999999</v>
      </c>
      <c r="AH55">
        <v>0</v>
      </c>
      <c r="AI55">
        <v>0</v>
      </c>
      <c r="AJ55">
        <v>0</v>
      </c>
      <c r="AK55">
        <v>54.440100000000001</v>
      </c>
      <c r="AL55">
        <v>1.3944000000000001</v>
      </c>
      <c r="AM55">
        <v>0</v>
      </c>
      <c r="AN55">
        <v>0.87997999999999998</v>
      </c>
      <c r="AO55">
        <v>0</v>
      </c>
      <c r="AP55">
        <v>0.25619999999999998</v>
      </c>
      <c r="AQ55">
        <v>0</v>
      </c>
      <c r="AR55">
        <v>26.495999999999999</v>
      </c>
      <c r="AS55">
        <v>8.3402399999999997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2528.6880940000001</v>
      </c>
    </row>
    <row r="56" spans="1:117">
      <c r="A56" t="s">
        <v>98</v>
      </c>
      <c r="B56">
        <v>0</v>
      </c>
      <c r="C56">
        <v>0</v>
      </c>
      <c r="D56">
        <v>45.15</v>
      </c>
      <c r="E56">
        <v>0</v>
      </c>
      <c r="F56">
        <v>17.810400000000001</v>
      </c>
      <c r="G56">
        <v>53.213999999999999</v>
      </c>
      <c r="H56">
        <v>0</v>
      </c>
      <c r="I56">
        <v>23.015999999999998</v>
      </c>
      <c r="J56">
        <v>69.596000000000004</v>
      </c>
      <c r="K56">
        <v>679.49316799999997</v>
      </c>
      <c r="L56">
        <v>435.435</v>
      </c>
      <c r="M56">
        <v>92</v>
      </c>
      <c r="N56">
        <v>56.7</v>
      </c>
      <c r="O56">
        <v>123.66562500000001</v>
      </c>
      <c r="P56">
        <v>139.3125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345.375</v>
      </c>
      <c r="V56">
        <v>20.731850000000001</v>
      </c>
      <c r="W56">
        <v>46.399079999999998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9.0711999999999993</v>
      </c>
      <c r="AG56">
        <v>21.787199999999999</v>
      </c>
      <c r="AH56">
        <v>0</v>
      </c>
      <c r="AI56">
        <v>0</v>
      </c>
      <c r="AJ56">
        <v>0</v>
      </c>
      <c r="AK56">
        <v>54.440100000000001</v>
      </c>
      <c r="AL56">
        <v>1.3944000000000001</v>
      </c>
      <c r="AM56">
        <v>0</v>
      </c>
      <c r="AN56">
        <v>0.87997999999999998</v>
      </c>
      <c r="AO56">
        <v>0</v>
      </c>
      <c r="AP56">
        <v>0.25619999999999998</v>
      </c>
      <c r="AQ56">
        <v>0</v>
      </c>
      <c r="AR56">
        <v>4.4160000000000004</v>
      </c>
      <c r="AS56">
        <v>8.3402399999999997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2506.6080940000002</v>
      </c>
    </row>
    <row r="57" spans="1:117">
      <c r="A57" t="s">
        <v>99</v>
      </c>
      <c r="B57">
        <v>0</v>
      </c>
      <c r="C57">
        <v>0</v>
      </c>
      <c r="D57">
        <v>45.15</v>
      </c>
      <c r="E57">
        <v>0</v>
      </c>
      <c r="F57">
        <v>17.810400000000001</v>
      </c>
      <c r="G57">
        <v>53.213999999999999</v>
      </c>
      <c r="H57">
        <v>0</v>
      </c>
      <c r="I57">
        <v>23.015999999999998</v>
      </c>
      <c r="J57">
        <v>69.596000000000004</v>
      </c>
      <c r="K57">
        <v>679.49316799999997</v>
      </c>
      <c r="L57">
        <v>435.435</v>
      </c>
      <c r="M57">
        <v>92</v>
      </c>
      <c r="N57">
        <v>56.7</v>
      </c>
      <c r="O57">
        <v>123.66562500000001</v>
      </c>
      <c r="P57">
        <v>139.3125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345.375</v>
      </c>
      <c r="V57">
        <v>20.731850000000001</v>
      </c>
      <c r="W57">
        <v>46.399079999999998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9.0711999999999993</v>
      </c>
      <c r="AG57">
        <v>21.787199999999999</v>
      </c>
      <c r="AH57">
        <v>0</v>
      </c>
      <c r="AI57">
        <v>0</v>
      </c>
      <c r="AJ57">
        <v>0</v>
      </c>
      <c r="AK57">
        <v>54.440100000000001</v>
      </c>
      <c r="AL57">
        <v>1.3944000000000001</v>
      </c>
      <c r="AM57">
        <v>0</v>
      </c>
      <c r="AN57">
        <v>0.87997999999999998</v>
      </c>
      <c r="AO57">
        <v>0</v>
      </c>
      <c r="AP57">
        <v>0.25619999999999998</v>
      </c>
      <c r="AQ57">
        <v>0</v>
      </c>
      <c r="AR57">
        <v>2.2080000000000002</v>
      </c>
      <c r="AS57">
        <v>4.7081999999999997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2500.7680540000001</v>
      </c>
    </row>
    <row r="58" spans="1:117">
      <c r="A58" t="s">
        <v>100</v>
      </c>
      <c r="B58">
        <v>0</v>
      </c>
      <c r="C58">
        <v>0</v>
      </c>
      <c r="D58">
        <v>45.15</v>
      </c>
      <c r="E58">
        <v>0</v>
      </c>
      <c r="F58">
        <v>17.810400000000001</v>
      </c>
      <c r="G58">
        <v>53.213999999999999</v>
      </c>
      <c r="H58">
        <v>0</v>
      </c>
      <c r="I58">
        <v>23.015999999999998</v>
      </c>
      <c r="J58">
        <v>69.596000000000004</v>
      </c>
      <c r="K58">
        <v>679.49316799999997</v>
      </c>
      <c r="L58">
        <v>435.435</v>
      </c>
      <c r="M58">
        <v>92</v>
      </c>
      <c r="N58">
        <v>56.7</v>
      </c>
      <c r="O58">
        <v>123.66562500000001</v>
      </c>
      <c r="P58">
        <v>139.3125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345.375</v>
      </c>
      <c r="V58">
        <v>20.731850000000001</v>
      </c>
      <c r="W58">
        <v>46.399079999999998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9.0711999999999993</v>
      </c>
      <c r="AG58">
        <v>21.787199999999999</v>
      </c>
      <c r="AH58">
        <v>0</v>
      </c>
      <c r="AI58">
        <v>0</v>
      </c>
      <c r="AJ58">
        <v>0</v>
      </c>
      <c r="AK58">
        <v>54.440100000000001</v>
      </c>
      <c r="AL58">
        <v>1.3944000000000001</v>
      </c>
      <c r="AM58">
        <v>0</v>
      </c>
      <c r="AN58">
        <v>0.87997999999999998</v>
      </c>
      <c r="AO58">
        <v>0</v>
      </c>
      <c r="AP58">
        <v>0.25619999999999998</v>
      </c>
      <c r="AQ58">
        <v>0</v>
      </c>
      <c r="AR58">
        <v>2.2080000000000002</v>
      </c>
      <c r="AS58">
        <v>4.7081999999999997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2500.7680540000001</v>
      </c>
    </row>
    <row r="59" spans="1:117">
      <c r="A59" t="s">
        <v>101</v>
      </c>
      <c r="B59">
        <v>0</v>
      </c>
      <c r="C59">
        <v>0</v>
      </c>
      <c r="D59">
        <v>45.15</v>
      </c>
      <c r="E59">
        <v>0</v>
      </c>
      <c r="F59">
        <v>17.810400000000001</v>
      </c>
      <c r="G59">
        <v>53.213999999999999</v>
      </c>
      <c r="H59">
        <v>0</v>
      </c>
      <c r="I59">
        <v>23.015999999999998</v>
      </c>
      <c r="J59">
        <v>69.596000000000004</v>
      </c>
      <c r="K59">
        <v>679.49316799999997</v>
      </c>
      <c r="L59">
        <v>435.435</v>
      </c>
      <c r="M59">
        <v>92</v>
      </c>
      <c r="N59">
        <v>56.7</v>
      </c>
      <c r="O59">
        <v>123.66562500000001</v>
      </c>
      <c r="P59">
        <v>139.3125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345.375</v>
      </c>
      <c r="V59">
        <v>20.731850000000001</v>
      </c>
      <c r="W59">
        <v>46.399079999999998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9.0711999999999993</v>
      </c>
      <c r="AG59">
        <v>21.787199999999999</v>
      </c>
      <c r="AH59">
        <v>0</v>
      </c>
      <c r="AI59">
        <v>0</v>
      </c>
      <c r="AJ59">
        <v>0</v>
      </c>
      <c r="AK59">
        <v>54.440100000000001</v>
      </c>
      <c r="AL59">
        <v>1.3944000000000001</v>
      </c>
      <c r="AM59">
        <v>0</v>
      </c>
      <c r="AN59">
        <v>0.87997999999999998</v>
      </c>
      <c r="AO59">
        <v>0</v>
      </c>
      <c r="AP59">
        <v>0.25619999999999998</v>
      </c>
      <c r="AQ59">
        <v>0</v>
      </c>
      <c r="AR59">
        <v>2.2080000000000002</v>
      </c>
      <c r="AS59">
        <v>4.7081999999999997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2500.7680540000001</v>
      </c>
    </row>
    <row r="60" spans="1:117">
      <c r="A60" t="s">
        <v>102</v>
      </c>
      <c r="B60">
        <v>0</v>
      </c>
      <c r="C60">
        <v>0</v>
      </c>
      <c r="D60">
        <v>45.15</v>
      </c>
      <c r="E60">
        <v>0</v>
      </c>
      <c r="F60">
        <v>17.810400000000001</v>
      </c>
      <c r="G60">
        <v>53.213999999999999</v>
      </c>
      <c r="H60">
        <v>0</v>
      </c>
      <c r="I60">
        <v>23.015999999999998</v>
      </c>
      <c r="J60">
        <v>69.596000000000004</v>
      </c>
      <c r="K60">
        <v>679.49316799999997</v>
      </c>
      <c r="L60">
        <v>435.435</v>
      </c>
      <c r="M60">
        <v>92</v>
      </c>
      <c r="N60">
        <v>56.7</v>
      </c>
      <c r="O60">
        <v>123.66562500000001</v>
      </c>
      <c r="P60">
        <v>139.3125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345.375</v>
      </c>
      <c r="V60">
        <v>20.731850000000001</v>
      </c>
      <c r="W60">
        <v>46.399079999999998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9.0711999999999993</v>
      </c>
      <c r="AG60">
        <v>21.787199999999999</v>
      </c>
      <c r="AH60">
        <v>0</v>
      </c>
      <c r="AI60">
        <v>0</v>
      </c>
      <c r="AJ60">
        <v>0</v>
      </c>
      <c r="AK60">
        <v>54.440100000000001</v>
      </c>
      <c r="AL60">
        <v>1.3944000000000001</v>
      </c>
      <c r="AM60">
        <v>0</v>
      </c>
      <c r="AN60">
        <v>0.87997999999999998</v>
      </c>
      <c r="AO60">
        <v>0</v>
      </c>
      <c r="AP60">
        <v>0.25619999999999998</v>
      </c>
      <c r="AQ60">
        <v>0</v>
      </c>
      <c r="AR60">
        <v>2.2080000000000002</v>
      </c>
      <c r="AS60">
        <v>4.7081999999999997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2500.7680540000001</v>
      </c>
    </row>
    <row r="61" spans="1:117">
      <c r="A61" t="s">
        <v>103</v>
      </c>
      <c r="B61">
        <v>0</v>
      </c>
      <c r="C61">
        <v>0</v>
      </c>
      <c r="D61">
        <v>45.15</v>
      </c>
      <c r="E61">
        <v>0</v>
      </c>
      <c r="F61">
        <v>17.810400000000001</v>
      </c>
      <c r="G61">
        <v>53.213999999999999</v>
      </c>
      <c r="H61">
        <v>0</v>
      </c>
      <c r="I61">
        <v>23.015999999999998</v>
      </c>
      <c r="J61">
        <v>69.596000000000004</v>
      </c>
      <c r="K61">
        <v>679.49316799999997</v>
      </c>
      <c r="L61">
        <v>435.435</v>
      </c>
      <c r="M61">
        <v>92</v>
      </c>
      <c r="N61">
        <v>56.7</v>
      </c>
      <c r="O61">
        <v>123.66562500000001</v>
      </c>
      <c r="P61">
        <v>139.3125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345.375</v>
      </c>
      <c r="V61">
        <v>20.731850000000001</v>
      </c>
      <c r="W61">
        <v>46.399079999999998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9.0711999999999993</v>
      </c>
      <c r="AG61">
        <v>21.787199999999999</v>
      </c>
      <c r="AH61">
        <v>0</v>
      </c>
      <c r="AI61">
        <v>0</v>
      </c>
      <c r="AJ61">
        <v>0</v>
      </c>
      <c r="AK61">
        <v>54.440100000000001</v>
      </c>
      <c r="AL61">
        <v>1.3944000000000001</v>
      </c>
      <c r="AM61">
        <v>0</v>
      </c>
      <c r="AN61">
        <v>0.87997999999999998</v>
      </c>
      <c r="AO61">
        <v>0</v>
      </c>
      <c r="AP61">
        <v>7.0454999999999997</v>
      </c>
      <c r="AQ61">
        <v>0</v>
      </c>
      <c r="AR61">
        <v>2.2080000000000002</v>
      </c>
      <c r="AS61">
        <v>4.7081999999999997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2507.5573540000005</v>
      </c>
    </row>
    <row r="62" spans="1:117">
      <c r="A62" t="s">
        <v>104</v>
      </c>
      <c r="B62">
        <v>0</v>
      </c>
      <c r="C62">
        <v>0</v>
      </c>
      <c r="D62">
        <v>45.15</v>
      </c>
      <c r="E62">
        <v>0</v>
      </c>
      <c r="F62">
        <v>17.810400000000001</v>
      </c>
      <c r="G62">
        <v>53.213999999999999</v>
      </c>
      <c r="H62">
        <v>0</v>
      </c>
      <c r="I62">
        <v>23.015999999999998</v>
      </c>
      <c r="J62">
        <v>69.596000000000004</v>
      </c>
      <c r="K62">
        <v>679.49316799999997</v>
      </c>
      <c r="L62">
        <v>435.435</v>
      </c>
      <c r="M62">
        <v>92</v>
      </c>
      <c r="N62">
        <v>56.7</v>
      </c>
      <c r="O62">
        <v>123.66562500000001</v>
      </c>
      <c r="P62">
        <v>139.3125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345.375</v>
      </c>
      <c r="V62">
        <v>20.731850000000001</v>
      </c>
      <c r="W62">
        <v>46.399079999999998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9.0711999999999993</v>
      </c>
      <c r="AG62">
        <v>21.787199999999999</v>
      </c>
      <c r="AH62">
        <v>0</v>
      </c>
      <c r="AI62">
        <v>0</v>
      </c>
      <c r="AJ62">
        <v>0</v>
      </c>
      <c r="AK62">
        <v>54.440100000000001</v>
      </c>
      <c r="AL62">
        <v>1.3944000000000001</v>
      </c>
      <c r="AM62">
        <v>0</v>
      </c>
      <c r="AN62">
        <v>0.87997999999999998</v>
      </c>
      <c r="AO62">
        <v>0</v>
      </c>
      <c r="AP62">
        <v>7.0454999999999997</v>
      </c>
      <c r="AQ62">
        <v>0</v>
      </c>
      <c r="AR62">
        <v>2.2080000000000002</v>
      </c>
      <c r="AS62">
        <v>4.7081999999999997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2507.5573540000005</v>
      </c>
    </row>
    <row r="63" spans="1:117">
      <c r="A63" t="s">
        <v>105</v>
      </c>
      <c r="B63">
        <v>0</v>
      </c>
      <c r="C63">
        <v>0</v>
      </c>
      <c r="D63">
        <v>45.15</v>
      </c>
      <c r="E63">
        <v>0</v>
      </c>
      <c r="F63">
        <v>17.810400000000001</v>
      </c>
      <c r="G63">
        <v>53.213999999999999</v>
      </c>
      <c r="H63">
        <v>0</v>
      </c>
      <c r="I63">
        <v>23.015999999999998</v>
      </c>
      <c r="J63">
        <v>69.596000000000004</v>
      </c>
      <c r="K63">
        <v>679.49316799999997</v>
      </c>
      <c r="L63">
        <v>435.435</v>
      </c>
      <c r="M63">
        <v>92</v>
      </c>
      <c r="N63">
        <v>56.7</v>
      </c>
      <c r="O63">
        <v>123.66562500000001</v>
      </c>
      <c r="P63">
        <v>139.3125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345.375</v>
      </c>
      <c r="V63">
        <v>20.731850000000001</v>
      </c>
      <c r="W63">
        <v>46.399079999999998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16.478852</v>
      </c>
      <c r="AF63">
        <v>9.0711999999999993</v>
      </c>
      <c r="AG63">
        <v>21.787199999999999</v>
      </c>
      <c r="AH63">
        <v>0</v>
      </c>
      <c r="AI63">
        <v>0</v>
      </c>
      <c r="AJ63">
        <v>0</v>
      </c>
      <c r="AK63">
        <v>54.440100000000001</v>
      </c>
      <c r="AL63">
        <v>1.3944000000000001</v>
      </c>
      <c r="AM63">
        <v>0</v>
      </c>
      <c r="AN63">
        <v>0.87997999999999998</v>
      </c>
      <c r="AO63">
        <v>0</v>
      </c>
      <c r="AP63">
        <v>7.0454999999999997</v>
      </c>
      <c r="AQ63">
        <v>15.497999999999999</v>
      </c>
      <c r="AR63">
        <v>2.2080000000000002</v>
      </c>
      <c r="AS63">
        <v>4.7081999999999997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2539.5342060000007</v>
      </c>
    </row>
    <row r="64" spans="1:117">
      <c r="A64" t="s">
        <v>106</v>
      </c>
      <c r="B64">
        <v>0</v>
      </c>
      <c r="C64">
        <v>0</v>
      </c>
      <c r="D64">
        <v>45.15</v>
      </c>
      <c r="E64">
        <v>0</v>
      </c>
      <c r="F64">
        <v>17.810400000000001</v>
      </c>
      <c r="G64">
        <v>53.213999999999999</v>
      </c>
      <c r="H64">
        <v>0</v>
      </c>
      <c r="I64">
        <v>23.015999999999998</v>
      </c>
      <c r="J64">
        <v>69.596000000000004</v>
      </c>
      <c r="K64">
        <v>679.49316799999997</v>
      </c>
      <c r="L64">
        <v>435.435</v>
      </c>
      <c r="M64">
        <v>92</v>
      </c>
      <c r="N64">
        <v>56.7</v>
      </c>
      <c r="O64">
        <v>123.66562500000001</v>
      </c>
      <c r="P64">
        <v>139.3125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345.375</v>
      </c>
      <c r="V64">
        <v>20.731850000000001</v>
      </c>
      <c r="W64">
        <v>46.399079999999998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16.478852</v>
      </c>
      <c r="AF64">
        <v>9.0711999999999993</v>
      </c>
      <c r="AG64">
        <v>21.787199999999999</v>
      </c>
      <c r="AH64">
        <v>0</v>
      </c>
      <c r="AI64">
        <v>0</v>
      </c>
      <c r="AJ64">
        <v>0</v>
      </c>
      <c r="AK64">
        <v>54.440100000000001</v>
      </c>
      <c r="AL64">
        <v>1.3944000000000001</v>
      </c>
      <c r="AM64">
        <v>0</v>
      </c>
      <c r="AN64">
        <v>0.87997999999999998</v>
      </c>
      <c r="AO64">
        <v>0</v>
      </c>
      <c r="AP64">
        <v>7.0454999999999997</v>
      </c>
      <c r="AQ64">
        <v>15.497999999999999</v>
      </c>
      <c r="AR64">
        <v>2.2080000000000002</v>
      </c>
      <c r="AS64">
        <v>4.7081999999999997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2539.5342060000007</v>
      </c>
    </row>
    <row r="65" spans="1:117">
      <c r="A65" t="s">
        <v>107</v>
      </c>
      <c r="B65">
        <v>0</v>
      </c>
      <c r="C65">
        <v>0</v>
      </c>
      <c r="D65">
        <v>45.15</v>
      </c>
      <c r="E65">
        <v>0</v>
      </c>
      <c r="F65">
        <v>17.810400000000001</v>
      </c>
      <c r="G65">
        <v>53.213999999999999</v>
      </c>
      <c r="H65">
        <v>0</v>
      </c>
      <c r="I65">
        <v>23.015999999999998</v>
      </c>
      <c r="J65">
        <v>69.596000000000004</v>
      </c>
      <c r="K65">
        <v>679.49316799999997</v>
      </c>
      <c r="L65">
        <v>435.435</v>
      </c>
      <c r="M65">
        <v>92</v>
      </c>
      <c r="N65">
        <v>56.7</v>
      </c>
      <c r="O65">
        <v>123.66562500000001</v>
      </c>
      <c r="P65">
        <v>139.3125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345.375</v>
      </c>
      <c r="V65">
        <v>20.731850000000001</v>
      </c>
      <c r="W65">
        <v>46.399079999999998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16.478852</v>
      </c>
      <c r="AF65">
        <v>9.0711999999999993</v>
      </c>
      <c r="AG65">
        <v>21.787199999999999</v>
      </c>
      <c r="AH65">
        <v>0</v>
      </c>
      <c r="AI65">
        <v>0</v>
      </c>
      <c r="AJ65">
        <v>0</v>
      </c>
      <c r="AK65">
        <v>54.440100000000001</v>
      </c>
      <c r="AL65">
        <v>1.3944000000000001</v>
      </c>
      <c r="AM65">
        <v>0</v>
      </c>
      <c r="AN65">
        <v>0.87997999999999998</v>
      </c>
      <c r="AO65">
        <v>0</v>
      </c>
      <c r="AP65">
        <v>7.0454999999999997</v>
      </c>
      <c r="AQ65">
        <v>15.497999999999999</v>
      </c>
      <c r="AR65">
        <v>2.2080000000000002</v>
      </c>
      <c r="AS65">
        <v>4.7081999999999997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2539.5342060000007</v>
      </c>
    </row>
    <row r="66" spans="1:117">
      <c r="A66" t="s">
        <v>108</v>
      </c>
      <c r="B66">
        <v>0</v>
      </c>
      <c r="C66">
        <v>0</v>
      </c>
      <c r="D66">
        <v>45.15</v>
      </c>
      <c r="E66">
        <v>0</v>
      </c>
      <c r="F66">
        <v>17.810400000000001</v>
      </c>
      <c r="G66">
        <v>53.213999999999999</v>
      </c>
      <c r="H66">
        <v>0</v>
      </c>
      <c r="I66">
        <v>23.015999999999998</v>
      </c>
      <c r="J66">
        <v>69.596000000000004</v>
      </c>
      <c r="K66">
        <v>679.49316799999997</v>
      </c>
      <c r="L66">
        <v>435.435</v>
      </c>
      <c r="M66">
        <v>92</v>
      </c>
      <c r="N66">
        <v>56.7</v>
      </c>
      <c r="O66">
        <v>123.66562500000001</v>
      </c>
      <c r="P66">
        <v>139.3125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345.375</v>
      </c>
      <c r="V66">
        <v>20.731850000000001</v>
      </c>
      <c r="W66">
        <v>46.399079999999998</v>
      </c>
      <c r="X66">
        <v>147.515625</v>
      </c>
      <c r="Y66">
        <v>0</v>
      </c>
      <c r="Z66">
        <v>0</v>
      </c>
      <c r="AA66">
        <v>0</v>
      </c>
      <c r="AB66">
        <v>3.3325</v>
      </c>
      <c r="AC66">
        <v>0</v>
      </c>
      <c r="AD66">
        <v>0</v>
      </c>
      <c r="AE66">
        <v>16.478852</v>
      </c>
      <c r="AF66">
        <v>9.0711999999999993</v>
      </c>
      <c r="AG66">
        <v>21.787199999999999</v>
      </c>
      <c r="AH66">
        <v>0</v>
      </c>
      <c r="AI66">
        <v>0</v>
      </c>
      <c r="AJ66">
        <v>0</v>
      </c>
      <c r="AK66">
        <v>54.440100000000001</v>
      </c>
      <c r="AL66">
        <v>1.3944000000000001</v>
      </c>
      <c r="AM66">
        <v>0</v>
      </c>
      <c r="AN66">
        <v>0.87997999999999998</v>
      </c>
      <c r="AO66">
        <v>0</v>
      </c>
      <c r="AP66">
        <v>7.0454999999999997</v>
      </c>
      <c r="AQ66">
        <v>30.995999999999999</v>
      </c>
      <c r="AR66">
        <v>2.2080000000000002</v>
      </c>
      <c r="AS66">
        <v>4.7081999999999997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2558.3647060000008</v>
      </c>
    </row>
    <row r="67" spans="1:117">
      <c r="A67" t="s">
        <v>109</v>
      </c>
      <c r="B67">
        <v>0</v>
      </c>
      <c r="C67">
        <v>0</v>
      </c>
      <c r="D67">
        <v>45.15</v>
      </c>
      <c r="E67">
        <v>0</v>
      </c>
      <c r="F67">
        <v>17.919</v>
      </c>
      <c r="G67">
        <v>53.213999999999999</v>
      </c>
      <c r="H67">
        <v>0</v>
      </c>
      <c r="I67">
        <v>23.015999999999998</v>
      </c>
      <c r="J67">
        <v>69.596000000000004</v>
      </c>
      <c r="K67">
        <v>679.49316799999997</v>
      </c>
      <c r="L67">
        <v>435.435</v>
      </c>
      <c r="M67">
        <v>92</v>
      </c>
      <c r="N67">
        <v>56.7</v>
      </c>
      <c r="O67">
        <v>123.66562500000001</v>
      </c>
      <c r="P67">
        <v>139.3125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345.375</v>
      </c>
      <c r="V67">
        <v>20.731850000000001</v>
      </c>
      <c r="W67">
        <v>46.399079999999998</v>
      </c>
      <c r="X67">
        <v>147.515625</v>
      </c>
      <c r="Y67">
        <v>0</v>
      </c>
      <c r="Z67">
        <v>0</v>
      </c>
      <c r="AA67">
        <v>0</v>
      </c>
      <c r="AB67">
        <v>3.3325</v>
      </c>
      <c r="AC67">
        <v>0</v>
      </c>
      <c r="AD67">
        <v>0</v>
      </c>
      <c r="AE67">
        <v>16.478852</v>
      </c>
      <c r="AF67">
        <v>9.0711999999999993</v>
      </c>
      <c r="AG67">
        <v>21.787199999999999</v>
      </c>
      <c r="AH67">
        <v>0</v>
      </c>
      <c r="AI67">
        <v>0</v>
      </c>
      <c r="AJ67">
        <v>0</v>
      </c>
      <c r="AK67">
        <v>54.440100000000001</v>
      </c>
      <c r="AL67">
        <v>1.3944000000000001</v>
      </c>
      <c r="AM67">
        <v>0</v>
      </c>
      <c r="AN67">
        <v>0.87997999999999998</v>
      </c>
      <c r="AO67">
        <v>0</v>
      </c>
      <c r="AP67">
        <v>0.25619999999999998</v>
      </c>
      <c r="AQ67">
        <v>30.995999999999999</v>
      </c>
      <c r="AR67">
        <v>2.2080000000000002</v>
      </c>
      <c r="AS67">
        <v>4.7081999999999997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2551.6840060000009</v>
      </c>
    </row>
    <row r="68" spans="1:117">
      <c r="A68" t="s">
        <v>110</v>
      </c>
      <c r="B68">
        <v>0</v>
      </c>
      <c r="C68">
        <v>0</v>
      </c>
      <c r="D68">
        <v>45.15</v>
      </c>
      <c r="E68">
        <v>0</v>
      </c>
      <c r="F68">
        <v>17.919</v>
      </c>
      <c r="G68">
        <v>53.213999999999999</v>
      </c>
      <c r="H68">
        <v>0</v>
      </c>
      <c r="I68">
        <v>23.015999999999998</v>
      </c>
      <c r="J68">
        <v>69.596000000000004</v>
      </c>
      <c r="K68">
        <v>679.19316800000001</v>
      </c>
      <c r="L68">
        <v>435.435</v>
      </c>
      <c r="M68">
        <v>92</v>
      </c>
      <c r="N68">
        <v>56.7</v>
      </c>
      <c r="O68">
        <v>123.66562500000001</v>
      </c>
      <c r="P68">
        <v>139.3125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345.375</v>
      </c>
      <c r="V68">
        <v>20.731850000000001</v>
      </c>
      <c r="W68">
        <v>46.399079999999998</v>
      </c>
      <c r="X68">
        <v>147.515625</v>
      </c>
      <c r="Y68">
        <v>0</v>
      </c>
      <c r="Z68">
        <v>0</v>
      </c>
      <c r="AA68">
        <v>0</v>
      </c>
      <c r="AB68">
        <v>3.3325</v>
      </c>
      <c r="AC68">
        <v>0</v>
      </c>
      <c r="AD68">
        <v>0</v>
      </c>
      <c r="AE68">
        <v>16.478852</v>
      </c>
      <c r="AF68">
        <v>9.0711999999999993</v>
      </c>
      <c r="AG68">
        <v>21.787199999999999</v>
      </c>
      <c r="AH68">
        <v>0</v>
      </c>
      <c r="AI68">
        <v>0</v>
      </c>
      <c r="AJ68">
        <v>0</v>
      </c>
      <c r="AK68">
        <v>54.440100000000001</v>
      </c>
      <c r="AL68">
        <v>1.3944000000000001</v>
      </c>
      <c r="AM68">
        <v>0</v>
      </c>
      <c r="AN68">
        <v>0.87997999999999998</v>
      </c>
      <c r="AO68">
        <v>0</v>
      </c>
      <c r="AP68">
        <v>0</v>
      </c>
      <c r="AQ68">
        <v>30.995999999999999</v>
      </c>
      <c r="AR68">
        <v>2.2080000000000002</v>
      </c>
      <c r="AS68">
        <v>4.7081999999999997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2551.1278060000009</v>
      </c>
    </row>
    <row r="69" spans="1:117">
      <c r="A69" t="s">
        <v>111</v>
      </c>
      <c r="B69">
        <v>0</v>
      </c>
      <c r="C69">
        <v>0</v>
      </c>
      <c r="D69">
        <v>45.15</v>
      </c>
      <c r="E69">
        <v>0</v>
      </c>
      <c r="F69">
        <v>17.919</v>
      </c>
      <c r="G69">
        <v>53.213999999999999</v>
      </c>
      <c r="H69">
        <v>0</v>
      </c>
      <c r="I69">
        <v>23.015999999999998</v>
      </c>
      <c r="J69">
        <v>69.596000000000004</v>
      </c>
      <c r="K69">
        <v>679.19316800000001</v>
      </c>
      <c r="L69">
        <v>435.435</v>
      </c>
      <c r="M69">
        <v>92</v>
      </c>
      <c r="N69">
        <v>56.7</v>
      </c>
      <c r="O69">
        <v>123.66562500000001</v>
      </c>
      <c r="P69">
        <v>139.3125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345.375</v>
      </c>
      <c r="V69">
        <v>20.731850000000001</v>
      </c>
      <c r="W69">
        <v>46.399079999999998</v>
      </c>
      <c r="X69">
        <v>147.515625</v>
      </c>
      <c r="Y69">
        <v>0</v>
      </c>
      <c r="Z69">
        <v>0</v>
      </c>
      <c r="AA69">
        <v>0</v>
      </c>
      <c r="AB69">
        <v>3.3325</v>
      </c>
      <c r="AC69">
        <v>0</v>
      </c>
      <c r="AD69">
        <v>0</v>
      </c>
      <c r="AE69">
        <v>16.478852</v>
      </c>
      <c r="AF69">
        <v>9.0711999999999993</v>
      </c>
      <c r="AG69">
        <v>21.787199999999999</v>
      </c>
      <c r="AH69">
        <v>15.151999999999999</v>
      </c>
      <c r="AI69">
        <v>0</v>
      </c>
      <c r="AJ69">
        <v>0</v>
      </c>
      <c r="AK69">
        <v>54.440100000000001</v>
      </c>
      <c r="AL69">
        <v>1.3944000000000001</v>
      </c>
      <c r="AM69">
        <v>0</v>
      </c>
      <c r="AN69">
        <v>0.87997999999999998</v>
      </c>
      <c r="AO69">
        <v>0</v>
      </c>
      <c r="AP69">
        <v>0</v>
      </c>
      <c r="AQ69">
        <v>46.494</v>
      </c>
      <c r="AR69">
        <v>2.2080000000000002</v>
      </c>
      <c r="AS69">
        <v>4.7081999999999997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2581.777806000001</v>
      </c>
    </row>
    <row r="70" spans="1:117">
      <c r="A70" t="s">
        <v>112</v>
      </c>
      <c r="B70">
        <v>0</v>
      </c>
      <c r="C70">
        <v>0</v>
      </c>
      <c r="D70">
        <v>45.15</v>
      </c>
      <c r="E70">
        <v>0</v>
      </c>
      <c r="F70">
        <v>17.919</v>
      </c>
      <c r="G70">
        <v>53.213999999999999</v>
      </c>
      <c r="H70">
        <v>0</v>
      </c>
      <c r="I70">
        <v>23.015999999999998</v>
      </c>
      <c r="J70">
        <v>69.596000000000004</v>
      </c>
      <c r="K70">
        <v>679.19316800000001</v>
      </c>
      <c r="L70">
        <v>435.435</v>
      </c>
      <c r="M70">
        <v>92</v>
      </c>
      <c r="N70">
        <v>56.7</v>
      </c>
      <c r="O70">
        <v>123.66562500000001</v>
      </c>
      <c r="P70">
        <v>139.3125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345.375</v>
      </c>
      <c r="V70">
        <v>20.731850000000001</v>
      </c>
      <c r="W70">
        <v>46.399079999999998</v>
      </c>
      <c r="X70">
        <v>147.515625</v>
      </c>
      <c r="Y70">
        <v>0</v>
      </c>
      <c r="Z70">
        <v>0</v>
      </c>
      <c r="AA70">
        <v>0</v>
      </c>
      <c r="AB70">
        <v>3.3325</v>
      </c>
      <c r="AC70">
        <v>0</v>
      </c>
      <c r="AD70">
        <v>0</v>
      </c>
      <c r="AE70">
        <v>32.957704</v>
      </c>
      <c r="AF70">
        <v>9.0711999999999993</v>
      </c>
      <c r="AG70">
        <v>21.787199999999999</v>
      </c>
      <c r="AH70">
        <v>32.198</v>
      </c>
      <c r="AI70">
        <v>0</v>
      </c>
      <c r="AJ70">
        <v>0</v>
      </c>
      <c r="AK70">
        <v>54.440100000000001</v>
      </c>
      <c r="AL70">
        <v>1.3944000000000001</v>
      </c>
      <c r="AM70">
        <v>0</v>
      </c>
      <c r="AN70">
        <v>0.87997999999999998</v>
      </c>
      <c r="AO70">
        <v>0</v>
      </c>
      <c r="AP70">
        <v>0</v>
      </c>
      <c r="AQ70">
        <v>46.494</v>
      </c>
      <c r="AR70">
        <v>2.2080000000000002</v>
      </c>
      <c r="AS70">
        <v>4.7081999999999997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2615.3026580000005</v>
      </c>
    </row>
    <row r="71" spans="1:117">
      <c r="A71" t="s">
        <v>113</v>
      </c>
      <c r="B71">
        <v>0</v>
      </c>
      <c r="C71">
        <v>0</v>
      </c>
      <c r="D71">
        <v>45.15</v>
      </c>
      <c r="E71">
        <v>0</v>
      </c>
      <c r="F71">
        <v>17.919</v>
      </c>
      <c r="G71">
        <v>53.213999999999999</v>
      </c>
      <c r="H71">
        <v>0</v>
      </c>
      <c r="I71">
        <v>23.015999999999998</v>
      </c>
      <c r="J71">
        <v>69.596000000000004</v>
      </c>
      <c r="K71">
        <v>679.19316800000001</v>
      </c>
      <c r="L71">
        <v>435.435</v>
      </c>
      <c r="M71">
        <v>92</v>
      </c>
      <c r="N71">
        <v>56.7</v>
      </c>
      <c r="O71">
        <v>123.66562500000001</v>
      </c>
      <c r="P71">
        <v>139.3125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271.125</v>
      </c>
      <c r="V71">
        <v>20.731850000000001</v>
      </c>
      <c r="W71">
        <v>46.399079999999998</v>
      </c>
      <c r="X71">
        <v>147.515625</v>
      </c>
      <c r="Y71">
        <v>0</v>
      </c>
      <c r="Z71">
        <v>0</v>
      </c>
      <c r="AA71">
        <v>0</v>
      </c>
      <c r="AB71">
        <v>13.17004</v>
      </c>
      <c r="AC71">
        <v>0</v>
      </c>
      <c r="AD71">
        <v>7.9260000000000002</v>
      </c>
      <c r="AE71">
        <v>32.957704</v>
      </c>
      <c r="AF71">
        <v>17.748000000000001</v>
      </c>
      <c r="AG71">
        <v>21.787199999999999</v>
      </c>
      <c r="AH71">
        <v>59.661000000000001</v>
      </c>
      <c r="AI71">
        <v>0</v>
      </c>
      <c r="AJ71">
        <v>0</v>
      </c>
      <c r="AK71">
        <v>54.440100000000001</v>
      </c>
      <c r="AL71">
        <v>1.3944000000000001</v>
      </c>
      <c r="AM71">
        <v>0</v>
      </c>
      <c r="AN71">
        <v>0.87997999999999998</v>
      </c>
      <c r="AO71">
        <v>0</v>
      </c>
      <c r="AP71">
        <v>0</v>
      </c>
      <c r="AQ71">
        <v>46.494</v>
      </c>
      <c r="AR71">
        <v>2.2080000000000002</v>
      </c>
      <c r="AS71">
        <v>4.7081999999999997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2594.9559980000008</v>
      </c>
    </row>
    <row r="72" spans="1:117">
      <c r="A72" t="s">
        <v>114</v>
      </c>
      <c r="B72">
        <v>0</v>
      </c>
      <c r="C72">
        <v>0</v>
      </c>
      <c r="D72">
        <v>45.15</v>
      </c>
      <c r="E72">
        <v>0</v>
      </c>
      <c r="F72">
        <v>17.919</v>
      </c>
      <c r="G72">
        <v>53.213999999999999</v>
      </c>
      <c r="H72">
        <v>0</v>
      </c>
      <c r="I72">
        <v>23.015999999999998</v>
      </c>
      <c r="J72">
        <v>69.596000000000004</v>
      </c>
      <c r="K72">
        <v>679.19316800000001</v>
      </c>
      <c r="L72">
        <v>435.435</v>
      </c>
      <c r="M72">
        <v>92</v>
      </c>
      <c r="N72">
        <v>56.7</v>
      </c>
      <c r="O72">
        <v>123.66562500000001</v>
      </c>
      <c r="P72">
        <v>139.3125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271.125</v>
      </c>
      <c r="V72">
        <v>20.731850000000001</v>
      </c>
      <c r="W72">
        <v>46.399079999999998</v>
      </c>
      <c r="X72">
        <v>147.515625</v>
      </c>
      <c r="Y72">
        <v>0</v>
      </c>
      <c r="Z72">
        <v>1.1000000000000001</v>
      </c>
      <c r="AA72">
        <v>7.0309999999999997</v>
      </c>
      <c r="AB72">
        <v>13.17004</v>
      </c>
      <c r="AC72">
        <v>0</v>
      </c>
      <c r="AD72">
        <v>16.095064000000001</v>
      </c>
      <c r="AE72">
        <v>32.957704</v>
      </c>
      <c r="AF72">
        <v>26.622</v>
      </c>
      <c r="AG72">
        <v>21.787199999999999</v>
      </c>
      <c r="AH72">
        <v>78.600999999999999</v>
      </c>
      <c r="AI72">
        <v>0</v>
      </c>
      <c r="AJ72">
        <v>0</v>
      </c>
      <c r="AK72">
        <v>54.440100000000001</v>
      </c>
      <c r="AL72">
        <v>1.3944000000000001</v>
      </c>
      <c r="AM72">
        <v>2.9325999999999999</v>
      </c>
      <c r="AN72">
        <v>0.87997999999999998</v>
      </c>
      <c r="AO72">
        <v>0</v>
      </c>
      <c r="AP72">
        <v>0</v>
      </c>
      <c r="AQ72">
        <v>46.494</v>
      </c>
      <c r="AR72">
        <v>2.2080000000000002</v>
      </c>
      <c r="AS72">
        <v>4.7081999999999997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2642.0026620000008</v>
      </c>
    </row>
    <row r="73" spans="1:117">
      <c r="A73" t="s">
        <v>115</v>
      </c>
      <c r="B73">
        <v>0</v>
      </c>
      <c r="C73">
        <v>0</v>
      </c>
      <c r="D73">
        <v>45.15</v>
      </c>
      <c r="E73">
        <v>0</v>
      </c>
      <c r="F73">
        <v>17.919</v>
      </c>
      <c r="G73">
        <v>53.213999999999999</v>
      </c>
      <c r="H73">
        <v>0</v>
      </c>
      <c r="I73">
        <v>23.015999999999998</v>
      </c>
      <c r="J73">
        <v>69.596000000000004</v>
      </c>
      <c r="K73">
        <v>679.19316800000001</v>
      </c>
      <c r="L73">
        <v>435.435</v>
      </c>
      <c r="M73">
        <v>92</v>
      </c>
      <c r="N73">
        <v>56.7</v>
      </c>
      <c r="O73">
        <v>123.66562500000001</v>
      </c>
      <c r="P73">
        <v>139.3125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271.125</v>
      </c>
      <c r="V73">
        <v>20.731850000000001</v>
      </c>
      <c r="W73">
        <v>46.399079999999998</v>
      </c>
      <c r="X73">
        <v>147.515625</v>
      </c>
      <c r="Y73">
        <v>0</v>
      </c>
      <c r="Z73">
        <v>13.041600000000001</v>
      </c>
      <c r="AA73">
        <v>13.904</v>
      </c>
      <c r="AB73">
        <v>26.34008</v>
      </c>
      <c r="AC73">
        <v>0</v>
      </c>
      <c r="AD73">
        <v>18.272072000000001</v>
      </c>
      <c r="AE73">
        <v>32.957704</v>
      </c>
      <c r="AF73">
        <v>38.966720000000002</v>
      </c>
      <c r="AG73">
        <v>21.787199999999999</v>
      </c>
      <c r="AH73">
        <v>116.9545</v>
      </c>
      <c r="AI73">
        <v>0</v>
      </c>
      <c r="AJ73">
        <v>0</v>
      </c>
      <c r="AK73">
        <v>54.440100000000001</v>
      </c>
      <c r="AL73">
        <v>6.9720000000000004</v>
      </c>
      <c r="AM73">
        <v>5.2786799999999996</v>
      </c>
      <c r="AN73">
        <v>0.87997999999999998</v>
      </c>
      <c r="AO73">
        <v>0</v>
      </c>
      <c r="AP73">
        <v>0</v>
      </c>
      <c r="AQ73">
        <v>46.494</v>
      </c>
      <c r="AR73">
        <v>2.2080000000000002</v>
      </c>
      <c r="AS73">
        <v>4.7081999999999997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2734.7862100000007</v>
      </c>
    </row>
    <row r="74" spans="1:117">
      <c r="A74" t="s">
        <v>116</v>
      </c>
      <c r="B74">
        <v>0</v>
      </c>
      <c r="C74">
        <v>0</v>
      </c>
      <c r="D74">
        <v>45.15</v>
      </c>
      <c r="E74">
        <v>0</v>
      </c>
      <c r="F74">
        <v>17.919</v>
      </c>
      <c r="G74">
        <v>53.213999999999999</v>
      </c>
      <c r="H74">
        <v>0</v>
      </c>
      <c r="I74">
        <v>23.015999999999998</v>
      </c>
      <c r="J74">
        <v>69.596000000000004</v>
      </c>
      <c r="K74">
        <v>679.19316800000001</v>
      </c>
      <c r="L74">
        <v>435.435</v>
      </c>
      <c r="M74">
        <v>92</v>
      </c>
      <c r="N74">
        <v>56.7</v>
      </c>
      <c r="O74">
        <v>123.66562500000001</v>
      </c>
      <c r="P74">
        <v>139.3125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271.125</v>
      </c>
      <c r="V74">
        <v>20.731850000000001</v>
      </c>
      <c r="W74">
        <v>46.399079999999998</v>
      </c>
      <c r="X74">
        <v>147.515625</v>
      </c>
      <c r="Y74">
        <v>0</v>
      </c>
      <c r="Z74">
        <v>13.041600000000001</v>
      </c>
      <c r="AA74">
        <v>22.12</v>
      </c>
      <c r="AB74">
        <v>26.34008</v>
      </c>
      <c r="AC74">
        <v>0</v>
      </c>
      <c r="AD74">
        <v>27.408107999999999</v>
      </c>
      <c r="AE74">
        <v>32.957704</v>
      </c>
      <c r="AF74">
        <v>38.966720000000002</v>
      </c>
      <c r="AG74">
        <v>21.787199999999999</v>
      </c>
      <c r="AH74">
        <v>116.9545</v>
      </c>
      <c r="AI74">
        <v>0</v>
      </c>
      <c r="AJ74">
        <v>0</v>
      </c>
      <c r="AK74">
        <v>54.440100000000001</v>
      </c>
      <c r="AL74">
        <v>41.832000000000001</v>
      </c>
      <c r="AM74">
        <v>5.2786799999999996</v>
      </c>
      <c r="AN74">
        <v>0.87997999999999998</v>
      </c>
      <c r="AO74">
        <v>0</v>
      </c>
      <c r="AP74">
        <v>0</v>
      </c>
      <c r="AQ74">
        <v>46.494</v>
      </c>
      <c r="AR74">
        <v>2.2080000000000002</v>
      </c>
      <c r="AS74">
        <v>4.7081999999999997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2786.9982460000001</v>
      </c>
    </row>
    <row r="75" spans="1:117">
      <c r="A75" t="s">
        <v>117</v>
      </c>
      <c r="B75">
        <v>0</v>
      </c>
      <c r="C75">
        <v>0</v>
      </c>
      <c r="D75">
        <v>45.15</v>
      </c>
      <c r="E75">
        <v>0</v>
      </c>
      <c r="F75">
        <v>17.919</v>
      </c>
      <c r="G75">
        <v>53.213999999999999</v>
      </c>
      <c r="H75">
        <v>0</v>
      </c>
      <c r="I75">
        <v>23.015999999999998</v>
      </c>
      <c r="J75">
        <v>69.596000000000004</v>
      </c>
      <c r="K75">
        <v>679.19316800000001</v>
      </c>
      <c r="L75">
        <v>435.435</v>
      </c>
      <c r="M75">
        <v>92</v>
      </c>
      <c r="N75">
        <v>56.7</v>
      </c>
      <c r="O75">
        <v>123.66562500000001</v>
      </c>
      <c r="P75">
        <v>139.3125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271.125</v>
      </c>
      <c r="V75">
        <v>20.731850000000001</v>
      </c>
      <c r="W75">
        <v>46.399079999999998</v>
      </c>
      <c r="X75">
        <v>147.515625</v>
      </c>
      <c r="Y75">
        <v>0</v>
      </c>
      <c r="Z75">
        <v>13.041600000000001</v>
      </c>
      <c r="AA75">
        <v>26.07</v>
      </c>
      <c r="AB75">
        <v>26.34008</v>
      </c>
      <c r="AC75">
        <v>0</v>
      </c>
      <c r="AD75">
        <v>27.408107999999999</v>
      </c>
      <c r="AE75">
        <v>32.957704</v>
      </c>
      <c r="AF75">
        <v>38.966720000000002</v>
      </c>
      <c r="AG75">
        <v>21.787199999999999</v>
      </c>
      <c r="AH75">
        <v>116.9545</v>
      </c>
      <c r="AI75">
        <v>0</v>
      </c>
      <c r="AJ75">
        <v>0</v>
      </c>
      <c r="AK75">
        <v>54.440100000000001</v>
      </c>
      <c r="AL75">
        <v>41.832000000000001</v>
      </c>
      <c r="AM75">
        <v>5.2786799999999996</v>
      </c>
      <c r="AN75">
        <v>0.87997999999999998</v>
      </c>
      <c r="AO75">
        <v>0</v>
      </c>
      <c r="AP75">
        <v>0</v>
      </c>
      <c r="AQ75">
        <v>46.494</v>
      </c>
      <c r="AR75">
        <v>2.2080000000000002</v>
      </c>
      <c r="AS75">
        <v>4.7081999999999997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2790.9482460000004</v>
      </c>
    </row>
    <row r="76" spans="1:117">
      <c r="A76" t="s">
        <v>118</v>
      </c>
      <c r="B76">
        <v>0</v>
      </c>
      <c r="C76">
        <v>0</v>
      </c>
      <c r="D76">
        <v>45.15</v>
      </c>
      <c r="E76">
        <v>0</v>
      </c>
      <c r="F76">
        <v>17.919</v>
      </c>
      <c r="G76">
        <v>53.213999999999999</v>
      </c>
      <c r="H76">
        <v>0</v>
      </c>
      <c r="I76">
        <v>23.015999999999998</v>
      </c>
      <c r="J76">
        <v>69.596000000000004</v>
      </c>
      <c r="K76">
        <v>679.19316800000001</v>
      </c>
      <c r="L76">
        <v>435.435</v>
      </c>
      <c r="M76">
        <v>92</v>
      </c>
      <c r="N76">
        <v>56.7</v>
      </c>
      <c r="O76">
        <v>123.66562500000001</v>
      </c>
      <c r="P76">
        <v>139.3125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271.125</v>
      </c>
      <c r="V76">
        <v>20.731850000000001</v>
      </c>
      <c r="W76">
        <v>46.399079999999998</v>
      </c>
      <c r="X76">
        <v>147.515625</v>
      </c>
      <c r="Y76">
        <v>0</v>
      </c>
      <c r="Z76">
        <v>13.041600000000001</v>
      </c>
      <c r="AA76">
        <v>26.07</v>
      </c>
      <c r="AB76">
        <v>26.34008</v>
      </c>
      <c r="AC76">
        <v>0</v>
      </c>
      <c r="AD76">
        <v>27.408107999999999</v>
      </c>
      <c r="AE76">
        <v>32.957704</v>
      </c>
      <c r="AF76">
        <v>38.966720000000002</v>
      </c>
      <c r="AG76">
        <v>21.787199999999999</v>
      </c>
      <c r="AH76">
        <v>116.9545</v>
      </c>
      <c r="AI76">
        <v>0</v>
      </c>
      <c r="AJ76">
        <v>0</v>
      </c>
      <c r="AK76">
        <v>54.440100000000001</v>
      </c>
      <c r="AL76">
        <v>41.832000000000001</v>
      </c>
      <c r="AM76">
        <v>5.2786799999999996</v>
      </c>
      <c r="AN76">
        <v>0.87997999999999998</v>
      </c>
      <c r="AO76">
        <v>0</v>
      </c>
      <c r="AP76">
        <v>0</v>
      </c>
      <c r="AQ76">
        <v>46.494</v>
      </c>
      <c r="AR76">
        <v>2.2080000000000002</v>
      </c>
      <c r="AS76">
        <v>4.7081999999999997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2790.9482460000004</v>
      </c>
    </row>
    <row r="77" spans="1:117">
      <c r="A77" t="s">
        <v>119</v>
      </c>
      <c r="B77">
        <v>0</v>
      </c>
      <c r="C77">
        <v>0</v>
      </c>
      <c r="D77">
        <v>45.15</v>
      </c>
      <c r="E77">
        <v>0</v>
      </c>
      <c r="F77">
        <v>17.919</v>
      </c>
      <c r="G77">
        <v>53.213999999999999</v>
      </c>
      <c r="H77">
        <v>0</v>
      </c>
      <c r="I77">
        <v>23.015999999999998</v>
      </c>
      <c r="J77">
        <v>69.596000000000004</v>
      </c>
      <c r="K77">
        <v>679.19316800000001</v>
      </c>
      <c r="L77">
        <v>435.435</v>
      </c>
      <c r="M77">
        <v>92</v>
      </c>
      <c r="N77">
        <v>56.7</v>
      </c>
      <c r="O77">
        <v>123.66562500000001</v>
      </c>
      <c r="P77">
        <v>139.3125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271.125</v>
      </c>
      <c r="V77">
        <v>20.731850000000001</v>
      </c>
      <c r="W77">
        <v>46.399079999999998</v>
      </c>
      <c r="X77">
        <v>147.515625</v>
      </c>
      <c r="Y77">
        <v>0</v>
      </c>
      <c r="Z77">
        <v>13.041600000000001</v>
      </c>
      <c r="AA77">
        <v>26.07</v>
      </c>
      <c r="AB77">
        <v>26.34008</v>
      </c>
      <c r="AC77">
        <v>0</v>
      </c>
      <c r="AD77">
        <v>27.408107999999999</v>
      </c>
      <c r="AE77">
        <v>32.957704</v>
      </c>
      <c r="AF77">
        <v>38.966720000000002</v>
      </c>
      <c r="AG77">
        <v>21.787199999999999</v>
      </c>
      <c r="AH77">
        <v>116.9545</v>
      </c>
      <c r="AI77">
        <v>0</v>
      </c>
      <c r="AJ77">
        <v>0</v>
      </c>
      <c r="AK77">
        <v>54.440100000000001</v>
      </c>
      <c r="AL77">
        <v>41.832000000000001</v>
      </c>
      <c r="AM77">
        <v>5.2786799999999996</v>
      </c>
      <c r="AN77">
        <v>0.87997999999999998</v>
      </c>
      <c r="AO77">
        <v>0</v>
      </c>
      <c r="AP77">
        <v>0</v>
      </c>
      <c r="AQ77">
        <v>46.494</v>
      </c>
      <c r="AR77">
        <v>2.2080000000000002</v>
      </c>
      <c r="AS77">
        <v>4.7081999999999997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2790.9482460000004</v>
      </c>
    </row>
    <row r="78" spans="1:117">
      <c r="A78" t="s">
        <v>120</v>
      </c>
      <c r="B78">
        <v>0</v>
      </c>
      <c r="C78">
        <v>0</v>
      </c>
      <c r="D78">
        <v>45.15</v>
      </c>
      <c r="E78">
        <v>0</v>
      </c>
      <c r="F78">
        <v>17.919</v>
      </c>
      <c r="G78">
        <v>53.213999999999999</v>
      </c>
      <c r="H78">
        <v>0</v>
      </c>
      <c r="I78">
        <v>23.015999999999998</v>
      </c>
      <c r="J78">
        <v>69.596000000000004</v>
      </c>
      <c r="K78">
        <v>679.19316800000001</v>
      </c>
      <c r="L78">
        <v>435.435</v>
      </c>
      <c r="M78">
        <v>92</v>
      </c>
      <c r="N78">
        <v>56.7</v>
      </c>
      <c r="O78">
        <v>123.66562500000001</v>
      </c>
      <c r="P78">
        <v>139.3125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271.125</v>
      </c>
      <c r="V78">
        <v>20.731850000000001</v>
      </c>
      <c r="W78">
        <v>46.399079999999998</v>
      </c>
      <c r="X78">
        <v>147.515625</v>
      </c>
      <c r="Y78">
        <v>0</v>
      </c>
      <c r="Z78">
        <v>13.041600000000001</v>
      </c>
      <c r="AA78">
        <v>26.07</v>
      </c>
      <c r="AB78">
        <v>26.34008</v>
      </c>
      <c r="AC78">
        <v>0</v>
      </c>
      <c r="AD78">
        <v>17.172999999999998</v>
      </c>
      <c r="AE78">
        <v>32.957704</v>
      </c>
      <c r="AF78">
        <v>38.966720000000002</v>
      </c>
      <c r="AG78">
        <v>21.787199999999999</v>
      </c>
      <c r="AH78">
        <v>116.9545</v>
      </c>
      <c r="AI78">
        <v>0</v>
      </c>
      <c r="AJ78">
        <v>0</v>
      </c>
      <c r="AK78">
        <v>54.440100000000001</v>
      </c>
      <c r="AL78">
        <v>41.832000000000001</v>
      </c>
      <c r="AM78">
        <v>5.2786799999999996</v>
      </c>
      <c r="AN78">
        <v>0.87997999999999998</v>
      </c>
      <c r="AO78">
        <v>0</v>
      </c>
      <c r="AP78">
        <v>0</v>
      </c>
      <c r="AQ78">
        <v>46.494</v>
      </c>
      <c r="AR78">
        <v>3.3119999999999998</v>
      </c>
      <c r="AS78">
        <v>8.3402399999999997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2785.4491779999998</v>
      </c>
    </row>
    <row r="79" spans="1:117">
      <c r="A79" t="s">
        <v>121</v>
      </c>
      <c r="B79">
        <v>0</v>
      </c>
      <c r="C79">
        <v>0</v>
      </c>
      <c r="D79">
        <v>45.674999999999997</v>
      </c>
      <c r="E79">
        <v>0</v>
      </c>
      <c r="F79">
        <v>18.0276</v>
      </c>
      <c r="G79">
        <v>53.213999999999999</v>
      </c>
      <c r="H79">
        <v>0</v>
      </c>
      <c r="I79">
        <v>23.015999999999998</v>
      </c>
      <c r="J79">
        <v>69.596000000000004</v>
      </c>
      <c r="K79">
        <v>679.19316800000001</v>
      </c>
      <c r="L79">
        <v>435.435</v>
      </c>
      <c r="M79">
        <v>92</v>
      </c>
      <c r="N79">
        <v>56.7</v>
      </c>
      <c r="O79">
        <v>123.66562500000001</v>
      </c>
      <c r="P79">
        <v>139.3125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271.125</v>
      </c>
      <c r="V79">
        <v>20.731850000000001</v>
      </c>
      <c r="W79">
        <v>46.399079999999998</v>
      </c>
      <c r="X79">
        <v>147.515625</v>
      </c>
      <c r="Y79">
        <v>0</v>
      </c>
      <c r="Z79">
        <v>0</v>
      </c>
      <c r="AA79">
        <v>14.04936</v>
      </c>
      <c r="AB79">
        <v>26.34008</v>
      </c>
      <c r="AC79">
        <v>0</v>
      </c>
      <c r="AD79">
        <v>7.9260000000000002</v>
      </c>
      <c r="AE79">
        <v>32.957704</v>
      </c>
      <c r="AF79">
        <v>17.748000000000001</v>
      </c>
      <c r="AG79">
        <v>21.787199999999999</v>
      </c>
      <c r="AH79">
        <v>66.290000000000006</v>
      </c>
      <c r="AI79">
        <v>0</v>
      </c>
      <c r="AJ79">
        <v>0</v>
      </c>
      <c r="AK79">
        <v>54.440100000000001</v>
      </c>
      <c r="AL79">
        <v>41.832000000000001</v>
      </c>
      <c r="AM79">
        <v>2.7993000000000001</v>
      </c>
      <c r="AN79">
        <v>0.87997999999999998</v>
      </c>
      <c r="AO79">
        <v>0</v>
      </c>
      <c r="AP79">
        <v>0</v>
      </c>
      <c r="AQ79">
        <v>46.494</v>
      </c>
      <c r="AR79">
        <v>3.3119999999999998</v>
      </c>
      <c r="AS79">
        <v>8.3402399999999997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2677.4109380000004</v>
      </c>
    </row>
    <row r="80" spans="1:117">
      <c r="A80" t="s">
        <v>122</v>
      </c>
      <c r="B80">
        <v>0</v>
      </c>
      <c r="C80">
        <v>0</v>
      </c>
      <c r="D80">
        <v>45.674999999999997</v>
      </c>
      <c r="E80">
        <v>0</v>
      </c>
      <c r="F80">
        <v>18.0276</v>
      </c>
      <c r="G80">
        <v>53.213999999999999</v>
      </c>
      <c r="H80">
        <v>0</v>
      </c>
      <c r="I80">
        <v>23.015999999999998</v>
      </c>
      <c r="J80">
        <v>69.596000000000004</v>
      </c>
      <c r="K80">
        <v>679.19316800000001</v>
      </c>
      <c r="L80">
        <v>435.435</v>
      </c>
      <c r="M80">
        <v>92</v>
      </c>
      <c r="N80">
        <v>56.7</v>
      </c>
      <c r="O80">
        <v>123.66562500000001</v>
      </c>
      <c r="P80">
        <v>139.3125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271.125</v>
      </c>
      <c r="V80">
        <v>20.731850000000001</v>
      </c>
      <c r="W80">
        <v>46.399079999999998</v>
      </c>
      <c r="X80">
        <v>147.515625</v>
      </c>
      <c r="Y80">
        <v>0</v>
      </c>
      <c r="Z80">
        <v>0</v>
      </c>
      <c r="AA80">
        <v>6.32</v>
      </c>
      <c r="AB80">
        <v>13.17004</v>
      </c>
      <c r="AC80">
        <v>0</v>
      </c>
      <c r="AD80">
        <v>7.9260000000000002</v>
      </c>
      <c r="AE80">
        <v>16.478852</v>
      </c>
      <c r="AF80">
        <v>9.0711999999999993</v>
      </c>
      <c r="AG80">
        <v>21.787199999999999</v>
      </c>
      <c r="AH80">
        <v>42.615000000000002</v>
      </c>
      <c r="AI80">
        <v>0</v>
      </c>
      <c r="AJ80">
        <v>0</v>
      </c>
      <c r="AK80">
        <v>54.440100000000001</v>
      </c>
      <c r="AL80">
        <v>6.9720000000000004</v>
      </c>
      <c r="AM80">
        <v>0</v>
      </c>
      <c r="AN80">
        <v>0.87997999999999998</v>
      </c>
      <c r="AO80">
        <v>0</v>
      </c>
      <c r="AP80">
        <v>0</v>
      </c>
      <c r="AQ80">
        <v>46.494</v>
      </c>
      <c r="AR80">
        <v>8.8320000000000007</v>
      </c>
      <c r="AS80">
        <v>8.3402399999999997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2575.5415860000007</v>
      </c>
    </row>
    <row r="81" spans="1:117">
      <c r="A81" t="s">
        <v>123</v>
      </c>
      <c r="B81">
        <v>0</v>
      </c>
      <c r="C81">
        <v>0</v>
      </c>
      <c r="D81">
        <v>45.674999999999997</v>
      </c>
      <c r="E81">
        <v>0</v>
      </c>
      <c r="F81">
        <v>18.0276</v>
      </c>
      <c r="G81">
        <v>53.213999999999999</v>
      </c>
      <c r="H81">
        <v>0</v>
      </c>
      <c r="I81">
        <v>23.015999999999998</v>
      </c>
      <c r="J81">
        <v>69.596000000000004</v>
      </c>
      <c r="K81">
        <v>679.19316800000001</v>
      </c>
      <c r="L81">
        <v>435.435</v>
      </c>
      <c r="M81">
        <v>92</v>
      </c>
      <c r="N81">
        <v>56.7</v>
      </c>
      <c r="O81">
        <v>123.66562500000001</v>
      </c>
      <c r="P81">
        <v>139.3125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198</v>
      </c>
      <c r="V81">
        <v>20.731850000000001</v>
      </c>
      <c r="W81">
        <v>46.399079999999998</v>
      </c>
      <c r="X81">
        <v>147.515625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16.478852</v>
      </c>
      <c r="AF81">
        <v>9.0711999999999993</v>
      </c>
      <c r="AG81">
        <v>21.787199999999999</v>
      </c>
      <c r="AH81">
        <v>22.728000000000002</v>
      </c>
      <c r="AI81">
        <v>0</v>
      </c>
      <c r="AJ81">
        <v>0</v>
      </c>
      <c r="AK81">
        <v>54.440100000000001</v>
      </c>
      <c r="AL81">
        <v>1.3944000000000001</v>
      </c>
      <c r="AM81">
        <v>0</v>
      </c>
      <c r="AN81">
        <v>0.87997999999999998</v>
      </c>
      <c r="AO81">
        <v>0</v>
      </c>
      <c r="AP81">
        <v>0</v>
      </c>
      <c r="AQ81">
        <v>46.494</v>
      </c>
      <c r="AR81">
        <v>36.432000000000002</v>
      </c>
      <c r="AS81">
        <v>4.7081999999999997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2473.5039060000004</v>
      </c>
    </row>
    <row r="82" spans="1:117">
      <c r="A82" t="s">
        <v>124</v>
      </c>
      <c r="B82">
        <v>0</v>
      </c>
      <c r="C82">
        <v>0</v>
      </c>
      <c r="D82">
        <v>45.674999999999997</v>
      </c>
      <c r="E82">
        <v>0</v>
      </c>
      <c r="F82">
        <v>18.0276</v>
      </c>
      <c r="G82">
        <v>53.213999999999999</v>
      </c>
      <c r="H82">
        <v>0</v>
      </c>
      <c r="I82">
        <v>23.015999999999998</v>
      </c>
      <c r="J82">
        <v>69.596000000000004</v>
      </c>
      <c r="K82">
        <v>679.19316800000001</v>
      </c>
      <c r="L82">
        <v>435.435</v>
      </c>
      <c r="M82">
        <v>92</v>
      </c>
      <c r="N82">
        <v>56.7</v>
      </c>
      <c r="O82">
        <v>123.66562500000001</v>
      </c>
      <c r="P82">
        <v>139.3125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198</v>
      </c>
      <c r="V82">
        <v>20.731850000000001</v>
      </c>
      <c r="W82">
        <v>46.399079999999998</v>
      </c>
      <c r="X82">
        <v>147.515625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16.478852</v>
      </c>
      <c r="AF82">
        <v>9.0711999999999993</v>
      </c>
      <c r="AG82">
        <v>21.787199999999999</v>
      </c>
      <c r="AH82">
        <v>0</v>
      </c>
      <c r="AI82">
        <v>0</v>
      </c>
      <c r="AJ82">
        <v>0</v>
      </c>
      <c r="AK82">
        <v>54.440100000000001</v>
      </c>
      <c r="AL82">
        <v>1.3944000000000001</v>
      </c>
      <c r="AM82">
        <v>0</v>
      </c>
      <c r="AN82">
        <v>0.87997999999999998</v>
      </c>
      <c r="AO82">
        <v>0</v>
      </c>
      <c r="AP82">
        <v>0</v>
      </c>
      <c r="AQ82">
        <v>46.494</v>
      </c>
      <c r="AR82">
        <v>36.432000000000002</v>
      </c>
      <c r="AS82">
        <v>4.7081999999999997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2450.7759060000003</v>
      </c>
    </row>
    <row r="83" spans="1:117">
      <c r="A83" t="s">
        <v>125</v>
      </c>
      <c r="B83">
        <v>0</v>
      </c>
      <c r="C83">
        <v>0</v>
      </c>
      <c r="D83">
        <v>45.674999999999997</v>
      </c>
      <c r="E83">
        <v>0</v>
      </c>
      <c r="F83">
        <v>18.0276</v>
      </c>
      <c r="G83">
        <v>53.213999999999999</v>
      </c>
      <c r="H83">
        <v>0</v>
      </c>
      <c r="I83">
        <v>23.015999999999998</v>
      </c>
      <c r="J83">
        <v>70.144000000000005</v>
      </c>
      <c r="K83">
        <v>679.19316800000001</v>
      </c>
      <c r="L83">
        <v>435.435</v>
      </c>
      <c r="M83">
        <v>92</v>
      </c>
      <c r="N83">
        <v>56.7</v>
      </c>
      <c r="O83">
        <v>123.66562500000001</v>
      </c>
      <c r="P83">
        <v>139.3125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198</v>
      </c>
      <c r="V83">
        <v>20.731850000000001</v>
      </c>
      <c r="W83">
        <v>46.399079999999998</v>
      </c>
      <c r="X83">
        <v>147.515625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16.478852</v>
      </c>
      <c r="AF83">
        <v>9.0711999999999993</v>
      </c>
      <c r="AG83">
        <v>21.787199999999999</v>
      </c>
      <c r="AH83">
        <v>0</v>
      </c>
      <c r="AI83">
        <v>0</v>
      </c>
      <c r="AJ83">
        <v>0</v>
      </c>
      <c r="AK83">
        <v>54.440100000000001</v>
      </c>
      <c r="AL83">
        <v>1.3944000000000001</v>
      </c>
      <c r="AM83">
        <v>0</v>
      </c>
      <c r="AN83">
        <v>0.87997999999999998</v>
      </c>
      <c r="AO83">
        <v>0</v>
      </c>
      <c r="AP83">
        <v>0</v>
      </c>
      <c r="AQ83">
        <v>46.494</v>
      </c>
      <c r="AR83">
        <v>3.3119999999999998</v>
      </c>
      <c r="AS83">
        <v>4.7081999999999997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2418.2039060000006</v>
      </c>
    </row>
    <row r="84" spans="1:117">
      <c r="A84" t="s">
        <v>126</v>
      </c>
      <c r="B84">
        <v>0</v>
      </c>
      <c r="C84">
        <v>0</v>
      </c>
      <c r="D84">
        <v>45.674999999999997</v>
      </c>
      <c r="E84">
        <v>0</v>
      </c>
      <c r="F84">
        <v>18.0276</v>
      </c>
      <c r="G84">
        <v>53.213999999999999</v>
      </c>
      <c r="H84">
        <v>0</v>
      </c>
      <c r="I84">
        <v>23.015999999999998</v>
      </c>
      <c r="J84">
        <v>70.144000000000005</v>
      </c>
      <c r="K84">
        <v>679.19316800000001</v>
      </c>
      <c r="L84">
        <v>435.435</v>
      </c>
      <c r="M84">
        <v>92</v>
      </c>
      <c r="N84">
        <v>56.7</v>
      </c>
      <c r="O84">
        <v>123.66562500000001</v>
      </c>
      <c r="P84">
        <v>139.3125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198</v>
      </c>
      <c r="V84">
        <v>20.731850000000001</v>
      </c>
      <c r="W84">
        <v>46.399079999999998</v>
      </c>
      <c r="X84">
        <v>147.515625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9.0711999999999993</v>
      </c>
      <c r="AG84">
        <v>21.787199999999999</v>
      </c>
      <c r="AH84">
        <v>0</v>
      </c>
      <c r="AI84">
        <v>0</v>
      </c>
      <c r="AJ84">
        <v>0</v>
      </c>
      <c r="AK84">
        <v>54.440100000000001</v>
      </c>
      <c r="AL84">
        <v>1.3944000000000001</v>
      </c>
      <c r="AM84">
        <v>0</v>
      </c>
      <c r="AN84">
        <v>0.87997999999999998</v>
      </c>
      <c r="AO84">
        <v>0</v>
      </c>
      <c r="AP84">
        <v>0</v>
      </c>
      <c r="AQ84">
        <v>46.494</v>
      </c>
      <c r="AR84">
        <v>2.2080000000000002</v>
      </c>
      <c r="AS84">
        <v>4.7081999999999997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2417.0999060000008</v>
      </c>
    </row>
    <row r="85" spans="1:117">
      <c r="A85" t="s">
        <v>127</v>
      </c>
      <c r="B85">
        <v>0</v>
      </c>
      <c r="C85">
        <v>0</v>
      </c>
      <c r="D85">
        <v>45.674999999999997</v>
      </c>
      <c r="E85">
        <v>0</v>
      </c>
      <c r="F85">
        <v>18.0276</v>
      </c>
      <c r="G85">
        <v>53.213999999999999</v>
      </c>
      <c r="H85">
        <v>0</v>
      </c>
      <c r="I85">
        <v>23.015999999999998</v>
      </c>
      <c r="J85">
        <v>70.144000000000005</v>
      </c>
      <c r="K85">
        <v>679.19316800000001</v>
      </c>
      <c r="L85">
        <v>435.435</v>
      </c>
      <c r="M85">
        <v>92</v>
      </c>
      <c r="N85">
        <v>56.7</v>
      </c>
      <c r="O85">
        <v>123.66562500000001</v>
      </c>
      <c r="P85">
        <v>139.3125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198</v>
      </c>
      <c r="V85">
        <v>20.731850000000001</v>
      </c>
      <c r="W85">
        <v>46.399079999999998</v>
      </c>
      <c r="X85">
        <v>147.515625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9.0711999999999993</v>
      </c>
      <c r="AG85">
        <v>21.787199999999999</v>
      </c>
      <c r="AH85">
        <v>0</v>
      </c>
      <c r="AI85">
        <v>0</v>
      </c>
      <c r="AJ85">
        <v>0</v>
      </c>
      <c r="AK85">
        <v>54.440100000000001</v>
      </c>
      <c r="AL85">
        <v>1.3944000000000001</v>
      </c>
      <c r="AM85">
        <v>0</v>
      </c>
      <c r="AN85">
        <v>0.87997999999999998</v>
      </c>
      <c r="AO85">
        <v>0</v>
      </c>
      <c r="AP85">
        <v>0</v>
      </c>
      <c r="AQ85">
        <v>45.485999999999997</v>
      </c>
      <c r="AR85">
        <v>2.2080000000000002</v>
      </c>
      <c r="AS85">
        <v>4.7081999999999997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2416.0919060000006</v>
      </c>
    </row>
    <row r="86" spans="1:117">
      <c r="A86" t="s">
        <v>128</v>
      </c>
      <c r="B86">
        <v>0</v>
      </c>
      <c r="C86">
        <v>0</v>
      </c>
      <c r="D86">
        <v>45.674999999999997</v>
      </c>
      <c r="E86">
        <v>0</v>
      </c>
      <c r="F86">
        <v>18.0276</v>
      </c>
      <c r="G86">
        <v>53.213999999999999</v>
      </c>
      <c r="H86">
        <v>0</v>
      </c>
      <c r="I86">
        <v>23.015999999999998</v>
      </c>
      <c r="J86">
        <v>70.144000000000005</v>
      </c>
      <c r="K86">
        <v>679.19316800000001</v>
      </c>
      <c r="L86">
        <v>435.435</v>
      </c>
      <c r="M86">
        <v>92</v>
      </c>
      <c r="N86">
        <v>56.7</v>
      </c>
      <c r="O86">
        <v>123.66562500000001</v>
      </c>
      <c r="P86">
        <v>139.3125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198</v>
      </c>
      <c r="V86">
        <v>20.731850000000001</v>
      </c>
      <c r="W86">
        <v>46.399079999999998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9.0711999999999993</v>
      </c>
      <c r="AG86">
        <v>21.787199999999999</v>
      </c>
      <c r="AH86">
        <v>0</v>
      </c>
      <c r="AI86">
        <v>0</v>
      </c>
      <c r="AJ86">
        <v>0</v>
      </c>
      <c r="AK86">
        <v>54.440100000000001</v>
      </c>
      <c r="AL86">
        <v>1.3944000000000001</v>
      </c>
      <c r="AM86">
        <v>0</v>
      </c>
      <c r="AN86">
        <v>0.87997999999999998</v>
      </c>
      <c r="AO86">
        <v>0</v>
      </c>
      <c r="AP86">
        <v>0</v>
      </c>
      <c r="AQ86">
        <v>43.47</v>
      </c>
      <c r="AR86">
        <v>2.2080000000000002</v>
      </c>
      <c r="AS86">
        <v>4.7081999999999997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2414.0759060000005</v>
      </c>
    </row>
    <row r="87" spans="1:117">
      <c r="A87" t="s">
        <v>129</v>
      </c>
      <c r="B87">
        <v>0</v>
      </c>
      <c r="C87">
        <v>0</v>
      </c>
      <c r="D87">
        <v>45.674999999999997</v>
      </c>
      <c r="E87">
        <v>0</v>
      </c>
      <c r="F87">
        <v>18.0276</v>
      </c>
      <c r="G87">
        <v>53.213999999999999</v>
      </c>
      <c r="H87">
        <v>0</v>
      </c>
      <c r="I87">
        <v>23.015999999999998</v>
      </c>
      <c r="J87">
        <v>70.144000000000005</v>
      </c>
      <c r="K87">
        <v>679.49316799999997</v>
      </c>
      <c r="L87">
        <v>435.435</v>
      </c>
      <c r="M87">
        <v>92</v>
      </c>
      <c r="N87">
        <v>56.7</v>
      </c>
      <c r="O87">
        <v>123.66562500000001</v>
      </c>
      <c r="P87">
        <v>139.3125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198</v>
      </c>
      <c r="V87">
        <v>20.731850000000001</v>
      </c>
      <c r="W87">
        <v>46.399079999999998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9.0711999999999993</v>
      </c>
      <c r="AG87">
        <v>21.787199999999999</v>
      </c>
      <c r="AH87">
        <v>0</v>
      </c>
      <c r="AI87">
        <v>0</v>
      </c>
      <c r="AJ87">
        <v>0</v>
      </c>
      <c r="AK87">
        <v>54.440100000000001</v>
      </c>
      <c r="AL87">
        <v>1.3944000000000001</v>
      </c>
      <c r="AM87">
        <v>0</v>
      </c>
      <c r="AN87">
        <v>0.87997999999999998</v>
      </c>
      <c r="AO87">
        <v>0</v>
      </c>
      <c r="AP87">
        <v>0</v>
      </c>
      <c r="AQ87">
        <v>28.98</v>
      </c>
      <c r="AR87">
        <v>2.2080000000000002</v>
      </c>
      <c r="AS87">
        <v>4.7081999999999997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2399.8859060000004</v>
      </c>
    </row>
    <row r="88" spans="1:117">
      <c r="A88" t="s">
        <v>130</v>
      </c>
      <c r="B88">
        <v>0</v>
      </c>
      <c r="C88">
        <v>0</v>
      </c>
      <c r="D88">
        <v>45.674999999999997</v>
      </c>
      <c r="E88">
        <v>0</v>
      </c>
      <c r="F88">
        <v>18.0276</v>
      </c>
      <c r="G88">
        <v>53.213999999999999</v>
      </c>
      <c r="H88">
        <v>0</v>
      </c>
      <c r="I88">
        <v>23.015999999999998</v>
      </c>
      <c r="J88">
        <v>70.144000000000005</v>
      </c>
      <c r="K88">
        <v>679.49316799999997</v>
      </c>
      <c r="L88">
        <v>435.435</v>
      </c>
      <c r="M88">
        <v>92</v>
      </c>
      <c r="N88">
        <v>56.7</v>
      </c>
      <c r="O88">
        <v>123.66562500000001</v>
      </c>
      <c r="P88">
        <v>139.3125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198</v>
      </c>
      <c r="V88">
        <v>20.731850000000001</v>
      </c>
      <c r="W88">
        <v>46.399079999999998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9.0711999999999993</v>
      </c>
      <c r="AG88">
        <v>21.787199999999999</v>
      </c>
      <c r="AH88">
        <v>0</v>
      </c>
      <c r="AI88">
        <v>0</v>
      </c>
      <c r="AJ88">
        <v>0</v>
      </c>
      <c r="AK88">
        <v>54.440100000000001</v>
      </c>
      <c r="AL88">
        <v>1.3944000000000001</v>
      </c>
      <c r="AM88">
        <v>0</v>
      </c>
      <c r="AN88">
        <v>0.87997999999999998</v>
      </c>
      <c r="AO88">
        <v>0</v>
      </c>
      <c r="AP88">
        <v>0</v>
      </c>
      <c r="AQ88">
        <v>28.98</v>
      </c>
      <c r="AR88">
        <v>2.2080000000000002</v>
      </c>
      <c r="AS88">
        <v>4.7081999999999997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2399.8859060000004</v>
      </c>
    </row>
    <row r="89" spans="1:117">
      <c r="A89" t="s">
        <v>131</v>
      </c>
      <c r="B89">
        <v>0</v>
      </c>
      <c r="C89">
        <v>0</v>
      </c>
      <c r="D89">
        <v>45.674999999999997</v>
      </c>
      <c r="E89">
        <v>0</v>
      </c>
      <c r="F89">
        <v>18.0276</v>
      </c>
      <c r="G89">
        <v>53.213999999999999</v>
      </c>
      <c r="H89">
        <v>0</v>
      </c>
      <c r="I89">
        <v>23.015999999999998</v>
      </c>
      <c r="J89">
        <v>70.144000000000005</v>
      </c>
      <c r="K89">
        <v>679.49316799999997</v>
      </c>
      <c r="L89">
        <v>435.435</v>
      </c>
      <c r="M89">
        <v>92</v>
      </c>
      <c r="N89">
        <v>56.7</v>
      </c>
      <c r="O89">
        <v>123.66562500000001</v>
      </c>
      <c r="P89">
        <v>139.3125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198</v>
      </c>
      <c r="V89">
        <v>20.731850000000001</v>
      </c>
      <c r="W89">
        <v>46.399079999999998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9.0711999999999993</v>
      </c>
      <c r="AG89">
        <v>21.787199999999999</v>
      </c>
      <c r="AH89">
        <v>0</v>
      </c>
      <c r="AI89">
        <v>0</v>
      </c>
      <c r="AJ89">
        <v>0</v>
      </c>
      <c r="AK89">
        <v>54.440100000000001</v>
      </c>
      <c r="AL89">
        <v>1.3944000000000001</v>
      </c>
      <c r="AM89">
        <v>0</v>
      </c>
      <c r="AN89">
        <v>0.87997999999999998</v>
      </c>
      <c r="AO89">
        <v>0</v>
      </c>
      <c r="AP89">
        <v>0</v>
      </c>
      <c r="AQ89">
        <v>28.98</v>
      </c>
      <c r="AR89">
        <v>2.2080000000000002</v>
      </c>
      <c r="AS89">
        <v>4.7081999999999997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2399.8859060000004</v>
      </c>
    </row>
    <row r="90" spans="1:117">
      <c r="A90" t="s">
        <v>132</v>
      </c>
      <c r="B90">
        <v>0</v>
      </c>
      <c r="C90">
        <v>0</v>
      </c>
      <c r="D90">
        <v>45.674999999999997</v>
      </c>
      <c r="E90">
        <v>0</v>
      </c>
      <c r="F90">
        <v>18.0276</v>
      </c>
      <c r="G90">
        <v>53.213999999999999</v>
      </c>
      <c r="H90">
        <v>0</v>
      </c>
      <c r="I90">
        <v>23.015999999999998</v>
      </c>
      <c r="J90">
        <v>70.144000000000005</v>
      </c>
      <c r="K90">
        <v>679.49316799999997</v>
      </c>
      <c r="L90">
        <v>435.435</v>
      </c>
      <c r="M90">
        <v>92</v>
      </c>
      <c r="N90">
        <v>56.7</v>
      </c>
      <c r="O90">
        <v>123.66562500000001</v>
      </c>
      <c r="P90">
        <v>139.3125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198</v>
      </c>
      <c r="V90">
        <v>20.731850000000001</v>
      </c>
      <c r="W90">
        <v>46.399079999999998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9.0711999999999993</v>
      </c>
      <c r="AG90">
        <v>21.787199999999999</v>
      </c>
      <c r="AH90">
        <v>0</v>
      </c>
      <c r="AI90">
        <v>0</v>
      </c>
      <c r="AJ90">
        <v>0</v>
      </c>
      <c r="AK90">
        <v>54.440100000000001</v>
      </c>
      <c r="AL90">
        <v>1.3944000000000001</v>
      </c>
      <c r="AM90">
        <v>0</v>
      </c>
      <c r="AN90">
        <v>0.87997999999999998</v>
      </c>
      <c r="AO90">
        <v>0</v>
      </c>
      <c r="AP90">
        <v>0</v>
      </c>
      <c r="AQ90">
        <v>15.435</v>
      </c>
      <c r="AR90">
        <v>3.3119999999999998</v>
      </c>
      <c r="AS90">
        <v>4.7081999999999997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2387.4449060000002</v>
      </c>
    </row>
    <row r="91" spans="1:117">
      <c r="A91" t="s">
        <v>133</v>
      </c>
      <c r="B91">
        <v>0</v>
      </c>
      <c r="C91">
        <v>0</v>
      </c>
      <c r="D91">
        <v>45.674999999999997</v>
      </c>
      <c r="E91">
        <v>0</v>
      </c>
      <c r="F91">
        <v>18.0276</v>
      </c>
      <c r="G91">
        <v>53.213999999999999</v>
      </c>
      <c r="H91">
        <v>0</v>
      </c>
      <c r="I91">
        <v>23.015999999999998</v>
      </c>
      <c r="J91">
        <v>70.144000000000005</v>
      </c>
      <c r="K91">
        <v>679.49316799999997</v>
      </c>
      <c r="L91">
        <v>435.435</v>
      </c>
      <c r="M91">
        <v>92</v>
      </c>
      <c r="N91">
        <v>56.7</v>
      </c>
      <c r="O91">
        <v>123.66562500000001</v>
      </c>
      <c r="P91">
        <v>139.3125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198</v>
      </c>
      <c r="V91">
        <v>20.731850000000001</v>
      </c>
      <c r="W91">
        <v>46.399079999999998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9.0711999999999993</v>
      </c>
      <c r="AG91">
        <v>21.787199999999999</v>
      </c>
      <c r="AH91">
        <v>0</v>
      </c>
      <c r="AI91">
        <v>0</v>
      </c>
      <c r="AJ91">
        <v>0</v>
      </c>
      <c r="AK91">
        <v>54.440100000000001</v>
      </c>
      <c r="AL91">
        <v>1.3944000000000001</v>
      </c>
      <c r="AM91">
        <v>0</v>
      </c>
      <c r="AN91">
        <v>0.87997999999999998</v>
      </c>
      <c r="AO91">
        <v>0</v>
      </c>
      <c r="AP91">
        <v>0</v>
      </c>
      <c r="AQ91">
        <v>14.49</v>
      </c>
      <c r="AR91">
        <v>3.3119999999999998</v>
      </c>
      <c r="AS91">
        <v>4.7081999999999997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2386.499906</v>
      </c>
    </row>
    <row r="92" spans="1:117">
      <c r="A92" t="s">
        <v>134</v>
      </c>
      <c r="B92">
        <v>0</v>
      </c>
      <c r="C92">
        <v>0</v>
      </c>
      <c r="D92">
        <v>45.674999999999997</v>
      </c>
      <c r="E92">
        <v>0</v>
      </c>
      <c r="F92">
        <v>18.0276</v>
      </c>
      <c r="G92">
        <v>53.213999999999999</v>
      </c>
      <c r="H92">
        <v>0</v>
      </c>
      <c r="I92">
        <v>23.015999999999998</v>
      </c>
      <c r="J92">
        <v>70.144000000000005</v>
      </c>
      <c r="K92">
        <v>679.49316799999997</v>
      </c>
      <c r="L92">
        <v>435.435</v>
      </c>
      <c r="M92">
        <v>92</v>
      </c>
      <c r="N92">
        <v>56.7</v>
      </c>
      <c r="O92">
        <v>123.66562500000001</v>
      </c>
      <c r="P92">
        <v>139.3125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198</v>
      </c>
      <c r="V92">
        <v>20.731850000000001</v>
      </c>
      <c r="W92">
        <v>46.399079999999998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9.0711999999999993</v>
      </c>
      <c r="AG92">
        <v>21.787199999999999</v>
      </c>
      <c r="AH92">
        <v>0</v>
      </c>
      <c r="AI92">
        <v>0</v>
      </c>
      <c r="AJ92">
        <v>0</v>
      </c>
      <c r="AK92">
        <v>54.440100000000001</v>
      </c>
      <c r="AL92">
        <v>1.3944000000000001</v>
      </c>
      <c r="AM92">
        <v>0</v>
      </c>
      <c r="AN92">
        <v>0.87997999999999998</v>
      </c>
      <c r="AO92">
        <v>0</v>
      </c>
      <c r="AP92">
        <v>0</v>
      </c>
      <c r="AQ92">
        <v>14.49</v>
      </c>
      <c r="AR92">
        <v>26.495999999999999</v>
      </c>
      <c r="AS92">
        <v>4.7081999999999997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2393.205054</v>
      </c>
    </row>
    <row r="93" spans="1:117">
      <c r="A93" t="s">
        <v>135</v>
      </c>
      <c r="B93">
        <v>0</v>
      </c>
      <c r="C93">
        <v>0</v>
      </c>
      <c r="D93">
        <v>45.674999999999997</v>
      </c>
      <c r="E93">
        <v>0</v>
      </c>
      <c r="F93">
        <v>18.0276</v>
      </c>
      <c r="G93">
        <v>53.213999999999999</v>
      </c>
      <c r="H93">
        <v>0</v>
      </c>
      <c r="I93">
        <v>23.015999999999998</v>
      </c>
      <c r="J93">
        <v>70.144000000000005</v>
      </c>
      <c r="K93">
        <v>679.49316799999997</v>
      </c>
      <c r="L93">
        <v>435.435</v>
      </c>
      <c r="M93">
        <v>92</v>
      </c>
      <c r="N93">
        <v>56.7</v>
      </c>
      <c r="O93">
        <v>123.66562500000001</v>
      </c>
      <c r="P93">
        <v>139.3125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198</v>
      </c>
      <c r="V93">
        <v>20.731850000000001</v>
      </c>
      <c r="W93">
        <v>46.399079999999998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9.0711999999999993</v>
      </c>
      <c r="AG93">
        <v>21.787199999999999</v>
      </c>
      <c r="AH93">
        <v>0</v>
      </c>
      <c r="AI93">
        <v>0</v>
      </c>
      <c r="AJ93">
        <v>0</v>
      </c>
      <c r="AK93">
        <v>54.440100000000001</v>
      </c>
      <c r="AL93">
        <v>1.3944000000000001</v>
      </c>
      <c r="AM93">
        <v>0</v>
      </c>
      <c r="AN93">
        <v>0.87997999999999998</v>
      </c>
      <c r="AO93">
        <v>0</v>
      </c>
      <c r="AP93">
        <v>0</v>
      </c>
      <c r="AQ93">
        <v>0</v>
      </c>
      <c r="AR93">
        <v>26.495999999999999</v>
      </c>
      <c r="AS93">
        <v>4.7081999999999997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2378.7150540000002</v>
      </c>
    </row>
    <row r="94" spans="1:117">
      <c r="A94" t="s">
        <v>136</v>
      </c>
      <c r="B94">
        <v>0</v>
      </c>
      <c r="C94">
        <v>0</v>
      </c>
      <c r="D94">
        <v>45.674999999999997</v>
      </c>
      <c r="E94">
        <v>0</v>
      </c>
      <c r="F94">
        <v>18.0276</v>
      </c>
      <c r="G94">
        <v>53.213999999999999</v>
      </c>
      <c r="H94">
        <v>0</v>
      </c>
      <c r="I94">
        <v>23.015999999999998</v>
      </c>
      <c r="J94">
        <v>70.144000000000005</v>
      </c>
      <c r="K94">
        <v>679.49316799999997</v>
      </c>
      <c r="L94">
        <v>435.435</v>
      </c>
      <c r="M94">
        <v>92</v>
      </c>
      <c r="N94">
        <v>56.7</v>
      </c>
      <c r="O94">
        <v>123.66562500000001</v>
      </c>
      <c r="P94">
        <v>139.3125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198</v>
      </c>
      <c r="V94">
        <v>20.731850000000001</v>
      </c>
      <c r="W94">
        <v>46.399079999999998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9.0711999999999993</v>
      </c>
      <c r="AG94">
        <v>21.787199999999999</v>
      </c>
      <c r="AH94">
        <v>0</v>
      </c>
      <c r="AI94">
        <v>0</v>
      </c>
      <c r="AJ94">
        <v>0</v>
      </c>
      <c r="AK94">
        <v>54.440100000000001</v>
      </c>
      <c r="AL94">
        <v>1.3944000000000001</v>
      </c>
      <c r="AM94">
        <v>0</v>
      </c>
      <c r="AN94">
        <v>0.87997999999999998</v>
      </c>
      <c r="AO94">
        <v>0</v>
      </c>
      <c r="AP94">
        <v>0</v>
      </c>
      <c r="AQ94">
        <v>0</v>
      </c>
      <c r="AR94">
        <v>3.3119999999999998</v>
      </c>
      <c r="AS94">
        <v>4.7081999999999997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2355.531054</v>
      </c>
    </row>
    <row r="95" spans="1:117">
      <c r="A95" t="s">
        <v>137</v>
      </c>
      <c r="B95">
        <v>0</v>
      </c>
      <c r="C95">
        <v>0</v>
      </c>
      <c r="D95">
        <v>45.674999999999997</v>
      </c>
      <c r="E95">
        <v>0</v>
      </c>
      <c r="F95">
        <v>18.0276</v>
      </c>
      <c r="G95">
        <v>53.213999999999999</v>
      </c>
      <c r="H95">
        <v>0</v>
      </c>
      <c r="I95">
        <v>23.015999999999998</v>
      </c>
      <c r="J95">
        <v>70.144000000000005</v>
      </c>
      <c r="K95">
        <v>679.49316799999997</v>
      </c>
      <c r="L95">
        <v>435.435</v>
      </c>
      <c r="M95">
        <v>92</v>
      </c>
      <c r="N95">
        <v>56.7</v>
      </c>
      <c r="O95">
        <v>123.66562500000001</v>
      </c>
      <c r="P95">
        <v>139.3125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198</v>
      </c>
      <c r="V95">
        <v>20.731850000000001</v>
      </c>
      <c r="W95">
        <v>46.399079999999998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9.0711999999999993</v>
      </c>
      <c r="AG95">
        <v>21.787199999999999</v>
      </c>
      <c r="AH95">
        <v>0</v>
      </c>
      <c r="AI95">
        <v>0</v>
      </c>
      <c r="AJ95">
        <v>0</v>
      </c>
      <c r="AK95">
        <v>54.440100000000001</v>
      </c>
      <c r="AL95">
        <v>1.3944000000000001</v>
      </c>
      <c r="AM95">
        <v>0</v>
      </c>
      <c r="AN95">
        <v>0.87997999999999998</v>
      </c>
      <c r="AO95">
        <v>0</v>
      </c>
      <c r="AP95">
        <v>0</v>
      </c>
      <c r="AQ95">
        <v>0</v>
      </c>
      <c r="AR95">
        <v>2.2080000000000002</v>
      </c>
      <c r="AS95">
        <v>4.7081999999999997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2354.4270540000002</v>
      </c>
    </row>
    <row r="96" spans="1:117">
      <c r="A96" t="s">
        <v>138</v>
      </c>
      <c r="B96">
        <v>0</v>
      </c>
      <c r="C96">
        <v>0</v>
      </c>
      <c r="D96">
        <v>45.674999999999997</v>
      </c>
      <c r="E96">
        <v>0</v>
      </c>
      <c r="F96">
        <v>18.0276</v>
      </c>
      <c r="G96">
        <v>53.213999999999999</v>
      </c>
      <c r="H96">
        <v>0</v>
      </c>
      <c r="I96">
        <v>23.015999999999998</v>
      </c>
      <c r="J96">
        <v>70.144000000000005</v>
      </c>
      <c r="K96">
        <v>679.49316799999997</v>
      </c>
      <c r="L96">
        <v>435.435</v>
      </c>
      <c r="M96">
        <v>92</v>
      </c>
      <c r="N96">
        <v>56.7</v>
      </c>
      <c r="O96">
        <v>123.66562500000001</v>
      </c>
      <c r="P96">
        <v>139.3125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198</v>
      </c>
      <c r="V96">
        <v>20.731850000000001</v>
      </c>
      <c r="W96">
        <v>46.399079999999998</v>
      </c>
      <c r="X96">
        <v>147.515625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9.0711999999999993</v>
      </c>
      <c r="AG96">
        <v>21.787199999999999</v>
      </c>
      <c r="AH96">
        <v>0</v>
      </c>
      <c r="AI96">
        <v>0</v>
      </c>
      <c r="AJ96">
        <v>0</v>
      </c>
      <c r="AK96">
        <v>54.440100000000001</v>
      </c>
      <c r="AL96">
        <v>1.3944000000000001</v>
      </c>
      <c r="AM96">
        <v>0</v>
      </c>
      <c r="AN96">
        <v>0.87997999999999998</v>
      </c>
      <c r="AO96">
        <v>0</v>
      </c>
      <c r="AP96">
        <v>0</v>
      </c>
      <c r="AQ96">
        <v>0</v>
      </c>
      <c r="AR96">
        <v>2.2080000000000002</v>
      </c>
      <c r="AS96">
        <v>4.7081999999999997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2354.4270540000002</v>
      </c>
    </row>
    <row r="97" spans="1:117">
      <c r="A97" t="s">
        <v>139</v>
      </c>
      <c r="B97">
        <v>0</v>
      </c>
      <c r="C97">
        <v>0</v>
      </c>
      <c r="D97">
        <v>45.674999999999997</v>
      </c>
      <c r="E97">
        <v>0</v>
      </c>
      <c r="F97">
        <v>18.0276</v>
      </c>
      <c r="G97">
        <v>53.213999999999999</v>
      </c>
      <c r="H97">
        <v>0</v>
      </c>
      <c r="I97">
        <v>23.015999999999998</v>
      </c>
      <c r="J97">
        <v>70.144000000000005</v>
      </c>
      <c r="K97">
        <v>679.49316799999997</v>
      </c>
      <c r="L97">
        <v>435.435</v>
      </c>
      <c r="M97">
        <v>92</v>
      </c>
      <c r="N97">
        <v>56.7</v>
      </c>
      <c r="O97">
        <v>123.66562500000001</v>
      </c>
      <c r="P97">
        <v>139.3125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198</v>
      </c>
      <c r="V97">
        <v>20.731850000000001</v>
      </c>
      <c r="W97">
        <v>46.399079999999998</v>
      </c>
      <c r="X97">
        <v>147.515625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9.0711999999999993</v>
      </c>
      <c r="AG97">
        <v>21.787199999999999</v>
      </c>
      <c r="AH97">
        <v>0</v>
      </c>
      <c r="AI97">
        <v>0</v>
      </c>
      <c r="AJ97">
        <v>0</v>
      </c>
      <c r="AK97">
        <v>54.440100000000001</v>
      </c>
      <c r="AL97">
        <v>1.3944000000000001</v>
      </c>
      <c r="AM97">
        <v>0</v>
      </c>
      <c r="AN97">
        <v>0.87997999999999998</v>
      </c>
      <c r="AO97">
        <v>0</v>
      </c>
      <c r="AP97">
        <v>0</v>
      </c>
      <c r="AQ97">
        <v>0</v>
      </c>
      <c r="AR97">
        <v>1.9872000000000001</v>
      </c>
      <c r="AS97">
        <v>4.7081999999999997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2354.2062540000002</v>
      </c>
    </row>
    <row r="98" spans="1:117">
      <c r="A98" t="s">
        <v>140</v>
      </c>
      <c r="B98">
        <v>0</v>
      </c>
      <c r="C98">
        <v>0</v>
      </c>
      <c r="D98">
        <v>45.674999999999997</v>
      </c>
      <c r="E98">
        <v>0</v>
      </c>
      <c r="F98">
        <v>18.0276</v>
      </c>
      <c r="G98">
        <v>53.213999999999999</v>
      </c>
      <c r="H98">
        <v>0</v>
      </c>
      <c r="I98">
        <v>23.015999999999998</v>
      </c>
      <c r="J98">
        <v>70.144000000000005</v>
      </c>
      <c r="K98">
        <v>679.49316799999997</v>
      </c>
      <c r="L98">
        <v>435.435</v>
      </c>
      <c r="M98">
        <v>92</v>
      </c>
      <c r="N98">
        <v>56.7</v>
      </c>
      <c r="O98">
        <v>123.66562500000001</v>
      </c>
      <c r="P98">
        <v>139.3125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198</v>
      </c>
      <c r="V98">
        <v>20.731850000000001</v>
      </c>
      <c r="W98">
        <v>46.399079999999998</v>
      </c>
      <c r="X98">
        <v>147.515625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9.0711999999999993</v>
      </c>
      <c r="AG98">
        <v>21.787199999999999</v>
      </c>
      <c r="AH98">
        <v>0</v>
      </c>
      <c r="AI98">
        <v>0</v>
      </c>
      <c r="AJ98">
        <v>0</v>
      </c>
      <c r="AK98">
        <v>54.440100000000001</v>
      </c>
      <c r="AL98">
        <v>1.3944000000000001</v>
      </c>
      <c r="AM98">
        <v>0</v>
      </c>
      <c r="AN98">
        <v>0.87997999999999998</v>
      </c>
      <c r="AO98">
        <v>0</v>
      </c>
      <c r="AP98">
        <v>0</v>
      </c>
      <c r="AQ98">
        <v>0</v>
      </c>
      <c r="AR98">
        <v>1.9872000000000001</v>
      </c>
      <c r="AS98">
        <v>4.7081999999999997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2354.2062540000002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1.0925250000000013</v>
      </c>
      <c r="E99">
        <f t="shared" si="2"/>
        <v>0</v>
      </c>
      <c r="F99">
        <f t="shared" si="2"/>
        <v>0.43035464999999962</v>
      </c>
      <c r="G99">
        <f t="shared" si="2"/>
        <v>1.2771359999999989</v>
      </c>
      <c r="H99">
        <f t="shared" si="2"/>
        <v>0</v>
      </c>
      <c r="I99">
        <f t="shared" si="2"/>
        <v>0.55238400000000076</v>
      </c>
      <c r="J99">
        <f t="shared" si="2"/>
        <v>1.6768799999999988</v>
      </c>
      <c r="K99">
        <f t="shared" si="2"/>
        <v>16.30446103200001</v>
      </c>
      <c r="L99">
        <f t="shared" si="2"/>
        <v>10.450439999999999</v>
      </c>
      <c r="M99">
        <f t="shared" si="2"/>
        <v>2.2080000000000002</v>
      </c>
      <c r="N99">
        <f t="shared" si="2"/>
        <v>1.3903312499999978</v>
      </c>
      <c r="O99">
        <f t="shared" si="2"/>
        <v>2.9679749999999947</v>
      </c>
      <c r="P99">
        <f t="shared" si="2"/>
        <v>3.3435000000000001</v>
      </c>
      <c r="Q99">
        <f t="shared" si="2"/>
        <v>0.49782349499999884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7.4401875000000004</v>
      </c>
      <c r="V99">
        <f t="shared" si="2"/>
        <v>0.49756439999999885</v>
      </c>
      <c r="W99">
        <f t="shared" si="2"/>
        <v>1.1135779200000013</v>
      </c>
      <c r="X99">
        <f t="shared" si="2"/>
        <v>3.540375</v>
      </c>
      <c r="Y99">
        <f t="shared" si="2"/>
        <v>0</v>
      </c>
      <c r="Z99">
        <f t="shared" si="2"/>
        <v>3.9674799999999996E-2</v>
      </c>
      <c r="AA99">
        <f t="shared" si="2"/>
        <v>8.4371604999999988E-2</v>
      </c>
      <c r="AB99">
        <f t="shared" si="2"/>
        <v>0.11035907</v>
      </c>
      <c r="AC99">
        <f t="shared" si="2"/>
        <v>0</v>
      </c>
      <c r="AD99">
        <f t="shared" si="2"/>
        <v>8.5864999999999983E-2</v>
      </c>
      <c r="AE99">
        <f t="shared" si="2"/>
        <v>0.28426019699999994</v>
      </c>
      <c r="AF99">
        <f t="shared" si="2"/>
        <v>0.3248475600000002</v>
      </c>
      <c r="AG99">
        <f t="shared" si="2"/>
        <v>0.52289279999999971</v>
      </c>
      <c r="AH99">
        <f t="shared" si="2"/>
        <v>0.56464875000000014</v>
      </c>
      <c r="AI99">
        <f t="shared" si="2"/>
        <v>0</v>
      </c>
      <c r="AJ99">
        <f t="shared" si="2"/>
        <v>0</v>
      </c>
      <c r="AK99">
        <f t="shared" si="2"/>
        <v>1.3065623999999973</v>
      </c>
      <c r="AL99">
        <f t="shared" si="2"/>
        <v>0.16035600000000022</v>
      </c>
      <c r="AM99">
        <f t="shared" si="2"/>
        <v>2.3987334999999992E-2</v>
      </c>
      <c r="AN99">
        <f t="shared" si="2"/>
        <v>2.1119520000000048E-2</v>
      </c>
      <c r="AO99">
        <f t="shared" si="2"/>
        <v>0</v>
      </c>
      <c r="AP99">
        <f t="shared" si="2"/>
        <v>2.1969150000000003E-2</v>
      </c>
      <c r="AQ99">
        <f t="shared" si="2"/>
        <v>0.56069999999999975</v>
      </c>
      <c r="AR99">
        <f t="shared" si="2"/>
        <v>0.13800000000000026</v>
      </c>
      <c r="AS99">
        <f t="shared" si="2"/>
        <v>0.12389291999999978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61.287860097999996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K3" sqref="K3:K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514.35301500000003</v>
      </c>
      <c r="L3">
        <v>240.2834</v>
      </c>
      <c r="M3">
        <v>92</v>
      </c>
      <c r="N3">
        <v>59.06</v>
      </c>
      <c r="O3">
        <v>123.66562500000001</v>
      </c>
      <c r="P3">
        <v>139.31</v>
      </c>
      <c r="Q3">
        <v>9.6379999999999999</v>
      </c>
      <c r="R3">
        <v>29.617699999999999</v>
      </c>
      <c r="S3">
        <v>18.590499999999999</v>
      </c>
      <c r="T3">
        <v>0</v>
      </c>
      <c r="U3">
        <v>345.375</v>
      </c>
      <c r="V3">
        <v>11.1046</v>
      </c>
      <c r="W3">
        <v>37.164499999999997</v>
      </c>
      <c r="X3">
        <v>117.26090000000001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9.0711999999999993</v>
      </c>
      <c r="AG3">
        <v>21.787199999999999</v>
      </c>
      <c r="AH3">
        <v>0</v>
      </c>
      <c r="AI3">
        <v>0</v>
      </c>
      <c r="AJ3">
        <v>0</v>
      </c>
      <c r="AK3">
        <v>54.440100000000001</v>
      </c>
      <c r="AL3">
        <v>1.3944000000000001</v>
      </c>
      <c r="AM3">
        <v>0</v>
      </c>
      <c r="AN3">
        <v>0.87997999999999998</v>
      </c>
      <c r="AO3">
        <v>0</v>
      </c>
      <c r="AP3">
        <v>0</v>
      </c>
      <c r="AQ3">
        <v>0</v>
      </c>
      <c r="AR3">
        <v>2.2080000000000002</v>
      </c>
      <c r="AS3">
        <v>4.7081999999999997</v>
      </c>
      <c r="AT3">
        <v>18.643847000000001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1850.5561670000002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432</v>
      </c>
      <c r="L4">
        <v>240.2834</v>
      </c>
      <c r="M4">
        <v>92</v>
      </c>
      <c r="N4">
        <v>59.06</v>
      </c>
      <c r="O4">
        <v>123.66562500000001</v>
      </c>
      <c r="P4">
        <v>139.31</v>
      </c>
      <c r="Q4">
        <v>9.6379999999999999</v>
      </c>
      <c r="R4">
        <v>29.617699999999999</v>
      </c>
      <c r="S4">
        <v>18.590499999999999</v>
      </c>
      <c r="T4">
        <v>0</v>
      </c>
      <c r="U4">
        <v>345.375</v>
      </c>
      <c r="V4">
        <v>11.1046</v>
      </c>
      <c r="W4">
        <v>37.164499999999997</v>
      </c>
      <c r="X4">
        <v>117.26090000000001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9.0711999999999993</v>
      </c>
      <c r="AG4">
        <v>21.787199999999999</v>
      </c>
      <c r="AH4">
        <v>0</v>
      </c>
      <c r="AI4">
        <v>0</v>
      </c>
      <c r="AJ4">
        <v>0</v>
      </c>
      <c r="AK4">
        <v>54.440100000000001</v>
      </c>
      <c r="AL4">
        <v>1.3944000000000001</v>
      </c>
      <c r="AM4">
        <v>0</v>
      </c>
      <c r="AN4">
        <v>0.87997999999999998</v>
      </c>
      <c r="AO4">
        <v>0</v>
      </c>
      <c r="AP4">
        <v>0</v>
      </c>
      <c r="AQ4">
        <v>0</v>
      </c>
      <c r="AR4">
        <v>2.2080000000000002</v>
      </c>
      <c r="AS4">
        <v>4.7081999999999997</v>
      </c>
      <c r="AT4">
        <v>16.823367000000001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1766.382672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352</v>
      </c>
      <c r="L5">
        <v>240.2834</v>
      </c>
      <c r="M5">
        <v>92</v>
      </c>
      <c r="N5">
        <v>59.06</v>
      </c>
      <c r="O5">
        <v>123.66562500000001</v>
      </c>
      <c r="P5">
        <v>139.31</v>
      </c>
      <c r="Q5">
        <v>9.6379999999999999</v>
      </c>
      <c r="R5">
        <v>29.617699999999999</v>
      </c>
      <c r="S5">
        <v>18.590499999999999</v>
      </c>
      <c r="T5">
        <v>0</v>
      </c>
      <c r="U5">
        <v>345.375</v>
      </c>
      <c r="V5">
        <v>11.1046</v>
      </c>
      <c r="W5">
        <v>37.164499999999997</v>
      </c>
      <c r="X5">
        <v>117.26090000000001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9.0711999999999993</v>
      </c>
      <c r="AG5">
        <v>21.787199999999999</v>
      </c>
      <c r="AH5">
        <v>0</v>
      </c>
      <c r="AI5">
        <v>0</v>
      </c>
      <c r="AJ5">
        <v>0</v>
      </c>
      <c r="AK5">
        <v>54.440100000000001</v>
      </c>
      <c r="AL5">
        <v>1.3944000000000001</v>
      </c>
      <c r="AM5">
        <v>0</v>
      </c>
      <c r="AN5">
        <v>0.87997999999999998</v>
      </c>
      <c r="AO5">
        <v>0</v>
      </c>
      <c r="AP5">
        <v>0</v>
      </c>
      <c r="AQ5">
        <v>0</v>
      </c>
      <c r="AR5">
        <v>26.495999999999999</v>
      </c>
      <c r="AS5">
        <v>8.3402399999999997</v>
      </c>
      <c r="AT5">
        <v>16.185758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1713.665103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352</v>
      </c>
      <c r="L6">
        <v>240.2834</v>
      </c>
      <c r="M6">
        <v>92</v>
      </c>
      <c r="N6">
        <v>59.06</v>
      </c>
      <c r="O6">
        <v>123.66562500000001</v>
      </c>
      <c r="P6">
        <v>139.31</v>
      </c>
      <c r="Q6">
        <v>9.6379999999999999</v>
      </c>
      <c r="R6">
        <v>29.617699999999999</v>
      </c>
      <c r="S6">
        <v>18.590499999999999</v>
      </c>
      <c r="T6">
        <v>0</v>
      </c>
      <c r="U6">
        <v>345.375</v>
      </c>
      <c r="V6">
        <v>11.1046</v>
      </c>
      <c r="W6">
        <v>37.164499999999997</v>
      </c>
      <c r="X6">
        <v>117.26090000000001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9.0711999999999993</v>
      </c>
      <c r="AG6">
        <v>21.787199999999999</v>
      </c>
      <c r="AH6">
        <v>0</v>
      </c>
      <c r="AI6">
        <v>0</v>
      </c>
      <c r="AJ6">
        <v>0</v>
      </c>
      <c r="AK6">
        <v>54.440100000000001</v>
      </c>
      <c r="AL6">
        <v>1.3944000000000001</v>
      </c>
      <c r="AM6">
        <v>0</v>
      </c>
      <c r="AN6">
        <v>0.87997999999999998</v>
      </c>
      <c r="AO6">
        <v>0</v>
      </c>
      <c r="AP6">
        <v>0</v>
      </c>
      <c r="AQ6">
        <v>0</v>
      </c>
      <c r="AR6">
        <v>26.495999999999999</v>
      </c>
      <c r="AS6">
        <v>8.3402399999999997</v>
      </c>
      <c r="AT6">
        <v>14.871877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1712.351222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352</v>
      </c>
      <c r="L7">
        <v>240.2834</v>
      </c>
      <c r="M7">
        <v>92</v>
      </c>
      <c r="N7">
        <v>59.06</v>
      </c>
      <c r="O7">
        <v>123.66562500000001</v>
      </c>
      <c r="P7">
        <v>139.31</v>
      </c>
      <c r="Q7">
        <v>9.6379999999999999</v>
      </c>
      <c r="R7">
        <v>29.617699999999999</v>
      </c>
      <c r="S7">
        <v>18.590499999999999</v>
      </c>
      <c r="T7">
        <v>0</v>
      </c>
      <c r="U7">
        <v>345.375</v>
      </c>
      <c r="V7">
        <v>11.1046</v>
      </c>
      <c r="W7">
        <v>37.164499999999997</v>
      </c>
      <c r="X7">
        <v>117.26090000000001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9.0711999999999993</v>
      </c>
      <c r="AG7">
        <v>21.787199999999999</v>
      </c>
      <c r="AH7">
        <v>0</v>
      </c>
      <c r="AI7">
        <v>0</v>
      </c>
      <c r="AJ7">
        <v>0</v>
      </c>
      <c r="AK7">
        <v>54.440100000000001</v>
      </c>
      <c r="AL7">
        <v>1.3944000000000001</v>
      </c>
      <c r="AM7">
        <v>0</v>
      </c>
      <c r="AN7">
        <v>0.87997999999999998</v>
      </c>
      <c r="AO7">
        <v>0</v>
      </c>
      <c r="AP7">
        <v>0</v>
      </c>
      <c r="AQ7">
        <v>0</v>
      </c>
      <c r="AR7">
        <v>2.76</v>
      </c>
      <c r="AS7">
        <v>4.7081999999999997</v>
      </c>
      <c r="AT7">
        <v>13.86267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1683.9739749999999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352</v>
      </c>
      <c r="L8">
        <v>237</v>
      </c>
      <c r="M8">
        <v>92</v>
      </c>
      <c r="N8">
        <v>59.06</v>
      </c>
      <c r="O8">
        <v>123.66562500000001</v>
      </c>
      <c r="P8">
        <v>139.31</v>
      </c>
      <c r="Q8">
        <v>7</v>
      </c>
      <c r="R8">
        <v>29.617699999999999</v>
      </c>
      <c r="S8">
        <v>12</v>
      </c>
      <c r="T8">
        <v>0</v>
      </c>
      <c r="U8">
        <v>345.375</v>
      </c>
      <c r="V8">
        <v>11.1046</v>
      </c>
      <c r="W8">
        <v>37.164499999999997</v>
      </c>
      <c r="X8">
        <v>117.26090000000001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9.0711999999999993</v>
      </c>
      <c r="AG8">
        <v>21.787199999999999</v>
      </c>
      <c r="AH8">
        <v>0</v>
      </c>
      <c r="AI8">
        <v>0</v>
      </c>
      <c r="AJ8">
        <v>0</v>
      </c>
      <c r="AK8">
        <v>54.440100000000001</v>
      </c>
      <c r="AL8">
        <v>1.3944000000000001</v>
      </c>
      <c r="AM8">
        <v>0</v>
      </c>
      <c r="AN8">
        <v>0.87997999999999998</v>
      </c>
      <c r="AO8">
        <v>0</v>
      </c>
      <c r="AP8">
        <v>0</v>
      </c>
      <c r="AQ8">
        <v>0</v>
      </c>
      <c r="AR8">
        <v>1.7664</v>
      </c>
      <c r="AS8">
        <v>4.7081999999999997</v>
      </c>
      <c r="AT8">
        <v>13.678815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1670.2846199999999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352</v>
      </c>
      <c r="L9">
        <v>237</v>
      </c>
      <c r="M9">
        <v>92</v>
      </c>
      <c r="N9">
        <v>59.06</v>
      </c>
      <c r="O9">
        <v>123.66562500000001</v>
      </c>
      <c r="P9">
        <v>139.31</v>
      </c>
      <c r="Q9">
        <v>7</v>
      </c>
      <c r="R9">
        <v>29.617699999999999</v>
      </c>
      <c r="S9">
        <v>12</v>
      </c>
      <c r="T9">
        <v>0</v>
      </c>
      <c r="U9">
        <v>345.375</v>
      </c>
      <c r="V9">
        <v>11.1046</v>
      </c>
      <c r="W9">
        <v>37.164499999999997</v>
      </c>
      <c r="X9">
        <v>117.26090000000001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9.0711999999999993</v>
      </c>
      <c r="AG9">
        <v>21.787199999999999</v>
      </c>
      <c r="AH9">
        <v>0</v>
      </c>
      <c r="AI9">
        <v>0</v>
      </c>
      <c r="AJ9">
        <v>0</v>
      </c>
      <c r="AK9">
        <v>54.440100000000001</v>
      </c>
      <c r="AL9">
        <v>1.3944000000000001</v>
      </c>
      <c r="AM9">
        <v>0</v>
      </c>
      <c r="AN9">
        <v>0.87997999999999998</v>
      </c>
      <c r="AO9">
        <v>0</v>
      </c>
      <c r="AP9">
        <v>0</v>
      </c>
      <c r="AQ9">
        <v>0</v>
      </c>
      <c r="AR9">
        <v>1.7664</v>
      </c>
      <c r="AS9">
        <v>4.7081999999999997</v>
      </c>
      <c r="AT9">
        <v>13.245233000000001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1669.851038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352</v>
      </c>
      <c r="L10">
        <v>237</v>
      </c>
      <c r="M10">
        <v>92</v>
      </c>
      <c r="N10">
        <v>59.06</v>
      </c>
      <c r="O10">
        <v>123.66562500000001</v>
      </c>
      <c r="P10">
        <v>139.31</v>
      </c>
      <c r="Q10">
        <v>7</v>
      </c>
      <c r="R10">
        <v>19</v>
      </c>
      <c r="S10">
        <v>12</v>
      </c>
      <c r="T10">
        <v>0</v>
      </c>
      <c r="U10">
        <v>345.375</v>
      </c>
      <c r="V10">
        <v>11.1046</v>
      </c>
      <c r="W10">
        <v>37.164499999999997</v>
      </c>
      <c r="X10">
        <v>117.26090000000001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9.0711999999999993</v>
      </c>
      <c r="AG10">
        <v>21.787199999999999</v>
      </c>
      <c r="AH10">
        <v>0</v>
      </c>
      <c r="AI10">
        <v>0</v>
      </c>
      <c r="AJ10">
        <v>0</v>
      </c>
      <c r="AK10">
        <v>54.440100000000001</v>
      </c>
      <c r="AL10">
        <v>1.3944000000000001</v>
      </c>
      <c r="AM10">
        <v>0</v>
      </c>
      <c r="AN10">
        <v>0.87997999999999998</v>
      </c>
      <c r="AO10">
        <v>0</v>
      </c>
      <c r="AP10">
        <v>0</v>
      </c>
      <c r="AQ10">
        <v>0</v>
      </c>
      <c r="AR10">
        <v>1.7664</v>
      </c>
      <c r="AS10">
        <v>4.7081999999999997</v>
      </c>
      <c r="AT10">
        <v>11.292377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1657.2804819999999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352</v>
      </c>
      <c r="L11">
        <v>237</v>
      </c>
      <c r="M11">
        <v>92</v>
      </c>
      <c r="N11">
        <v>59.06</v>
      </c>
      <c r="O11">
        <v>123.66562500000001</v>
      </c>
      <c r="P11">
        <v>139.31</v>
      </c>
      <c r="Q11">
        <v>7</v>
      </c>
      <c r="R11">
        <v>19</v>
      </c>
      <c r="S11">
        <v>12</v>
      </c>
      <c r="T11">
        <v>0</v>
      </c>
      <c r="U11">
        <v>345.375</v>
      </c>
      <c r="V11">
        <v>11.1046</v>
      </c>
      <c r="W11">
        <v>37.164499999999997</v>
      </c>
      <c r="X11">
        <v>117.26090000000001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9.0711999999999993</v>
      </c>
      <c r="AG11">
        <v>21.787199999999999</v>
      </c>
      <c r="AH11">
        <v>0</v>
      </c>
      <c r="AI11">
        <v>0</v>
      </c>
      <c r="AJ11">
        <v>0</v>
      </c>
      <c r="AK11">
        <v>54.440100000000001</v>
      </c>
      <c r="AL11">
        <v>1.3944000000000001</v>
      </c>
      <c r="AM11">
        <v>0</v>
      </c>
      <c r="AN11">
        <v>0.87997999999999998</v>
      </c>
      <c r="AO11">
        <v>0</v>
      </c>
      <c r="AP11">
        <v>0</v>
      </c>
      <c r="AQ11">
        <v>0</v>
      </c>
      <c r="AR11">
        <v>1.7664</v>
      </c>
      <c r="AS11">
        <v>4.7081999999999997</v>
      </c>
      <c r="AT11">
        <v>10.922145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1656.9102499999999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352</v>
      </c>
      <c r="L12">
        <v>237</v>
      </c>
      <c r="M12">
        <v>92</v>
      </c>
      <c r="N12">
        <v>59.06</v>
      </c>
      <c r="O12">
        <v>123.66562500000001</v>
      </c>
      <c r="P12">
        <v>139.31</v>
      </c>
      <c r="Q12">
        <v>7</v>
      </c>
      <c r="R12">
        <v>19</v>
      </c>
      <c r="S12">
        <v>12</v>
      </c>
      <c r="T12">
        <v>0</v>
      </c>
      <c r="U12">
        <v>345.375</v>
      </c>
      <c r="V12">
        <v>11.1046</v>
      </c>
      <c r="W12">
        <v>37.164499999999997</v>
      </c>
      <c r="X12">
        <v>117.26090000000001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9.0711999999999993</v>
      </c>
      <c r="AG12">
        <v>21.787199999999999</v>
      </c>
      <c r="AH12">
        <v>0</v>
      </c>
      <c r="AI12">
        <v>0</v>
      </c>
      <c r="AJ12">
        <v>0</v>
      </c>
      <c r="AK12">
        <v>54.440100000000001</v>
      </c>
      <c r="AL12">
        <v>1.3944000000000001</v>
      </c>
      <c r="AM12">
        <v>0</v>
      </c>
      <c r="AN12">
        <v>0.87997999999999998</v>
      </c>
      <c r="AO12">
        <v>0</v>
      </c>
      <c r="AP12">
        <v>0</v>
      </c>
      <c r="AQ12">
        <v>0</v>
      </c>
      <c r="AR12">
        <v>1.7664</v>
      </c>
      <c r="AS12">
        <v>4.7081999999999997</v>
      </c>
      <c r="AT12">
        <v>10.663593000000001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1656.6516979999999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352</v>
      </c>
      <c r="L13">
        <v>236.88</v>
      </c>
      <c r="M13">
        <v>92</v>
      </c>
      <c r="N13">
        <v>59.06</v>
      </c>
      <c r="O13">
        <v>123.66562500000001</v>
      </c>
      <c r="P13">
        <v>139.31</v>
      </c>
      <c r="Q13">
        <v>7</v>
      </c>
      <c r="R13">
        <v>19</v>
      </c>
      <c r="S13">
        <v>12</v>
      </c>
      <c r="T13">
        <v>0</v>
      </c>
      <c r="U13">
        <v>345.375</v>
      </c>
      <c r="V13">
        <v>5</v>
      </c>
      <c r="W13">
        <v>37.164499999999997</v>
      </c>
      <c r="X13">
        <v>117.26090000000001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9.0711999999999993</v>
      </c>
      <c r="AG13">
        <v>21.787199999999999</v>
      </c>
      <c r="AH13">
        <v>0</v>
      </c>
      <c r="AI13">
        <v>0</v>
      </c>
      <c r="AJ13">
        <v>0</v>
      </c>
      <c r="AK13">
        <v>54.440100000000001</v>
      </c>
      <c r="AL13">
        <v>1.3944000000000001</v>
      </c>
      <c r="AM13">
        <v>0</v>
      </c>
      <c r="AN13">
        <v>0.87997999999999998</v>
      </c>
      <c r="AO13">
        <v>0</v>
      </c>
      <c r="AP13">
        <v>7.0454999999999997</v>
      </c>
      <c r="AQ13">
        <v>0</v>
      </c>
      <c r="AR13">
        <v>1.7664</v>
      </c>
      <c r="AS13">
        <v>4.7081999999999997</v>
      </c>
      <c r="AT13">
        <v>13.304696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1660.113701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352</v>
      </c>
      <c r="L14">
        <v>236.88</v>
      </c>
      <c r="M14">
        <v>92</v>
      </c>
      <c r="N14">
        <v>59.06</v>
      </c>
      <c r="O14">
        <v>123.66562500000001</v>
      </c>
      <c r="P14">
        <v>139.31</v>
      </c>
      <c r="Q14">
        <v>7</v>
      </c>
      <c r="R14">
        <v>19</v>
      </c>
      <c r="S14">
        <v>12</v>
      </c>
      <c r="T14">
        <v>0</v>
      </c>
      <c r="U14">
        <v>345.375</v>
      </c>
      <c r="V14">
        <v>5</v>
      </c>
      <c r="W14">
        <v>37.164499999999997</v>
      </c>
      <c r="X14">
        <v>117.26090000000001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9.0711999999999993</v>
      </c>
      <c r="AG14">
        <v>21.787199999999999</v>
      </c>
      <c r="AH14">
        <v>0</v>
      </c>
      <c r="AI14">
        <v>0</v>
      </c>
      <c r="AJ14">
        <v>0</v>
      </c>
      <c r="AK14">
        <v>54.440100000000001</v>
      </c>
      <c r="AL14">
        <v>1.3944000000000001</v>
      </c>
      <c r="AM14">
        <v>0</v>
      </c>
      <c r="AN14">
        <v>0.87997999999999998</v>
      </c>
      <c r="AO14">
        <v>0</v>
      </c>
      <c r="AP14">
        <v>7.0454999999999997</v>
      </c>
      <c r="AQ14">
        <v>0</v>
      </c>
      <c r="AR14">
        <v>1.7664</v>
      </c>
      <c r="AS14">
        <v>4.7081999999999997</v>
      </c>
      <c r="AT14">
        <v>14.448589999999999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1661.257595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352</v>
      </c>
      <c r="L15">
        <v>236.88</v>
      </c>
      <c r="M15">
        <v>92</v>
      </c>
      <c r="N15">
        <v>59.06</v>
      </c>
      <c r="O15">
        <v>123.66562500000001</v>
      </c>
      <c r="P15">
        <v>139.31</v>
      </c>
      <c r="Q15">
        <v>7</v>
      </c>
      <c r="R15">
        <v>19</v>
      </c>
      <c r="S15">
        <v>12</v>
      </c>
      <c r="T15">
        <v>0</v>
      </c>
      <c r="U15">
        <v>345.375</v>
      </c>
      <c r="V15">
        <v>5</v>
      </c>
      <c r="W15">
        <v>21.785599999999999</v>
      </c>
      <c r="X15">
        <v>117.26090000000001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9.0711999999999993</v>
      </c>
      <c r="AG15">
        <v>21.787199999999999</v>
      </c>
      <c r="AH15">
        <v>0</v>
      </c>
      <c r="AI15">
        <v>0</v>
      </c>
      <c r="AJ15">
        <v>0</v>
      </c>
      <c r="AK15">
        <v>54.440100000000001</v>
      </c>
      <c r="AL15">
        <v>1.3944000000000001</v>
      </c>
      <c r="AM15">
        <v>0</v>
      </c>
      <c r="AN15">
        <v>0.87997999999999998</v>
      </c>
      <c r="AO15">
        <v>0</v>
      </c>
      <c r="AP15">
        <v>7.0454999999999997</v>
      </c>
      <c r="AQ15">
        <v>0</v>
      </c>
      <c r="AR15">
        <v>1.7664</v>
      </c>
      <c r="AS15">
        <v>4.7081999999999997</v>
      </c>
      <c r="AT15">
        <v>14.732777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1646.1628819999999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352</v>
      </c>
      <c r="L16">
        <v>236.88</v>
      </c>
      <c r="M16">
        <v>92</v>
      </c>
      <c r="N16">
        <v>59.06</v>
      </c>
      <c r="O16">
        <v>123.66562500000001</v>
      </c>
      <c r="P16">
        <v>139.31</v>
      </c>
      <c r="Q16">
        <v>7</v>
      </c>
      <c r="R16">
        <v>19</v>
      </c>
      <c r="S16">
        <v>12</v>
      </c>
      <c r="T16">
        <v>0</v>
      </c>
      <c r="U16">
        <v>345.375</v>
      </c>
      <c r="V16">
        <v>5</v>
      </c>
      <c r="W16">
        <v>21.785599999999999</v>
      </c>
      <c r="X16">
        <v>117.26090000000001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9.0711999999999993</v>
      </c>
      <c r="AG16">
        <v>21.787199999999999</v>
      </c>
      <c r="AH16">
        <v>0</v>
      </c>
      <c r="AI16">
        <v>0</v>
      </c>
      <c r="AJ16">
        <v>0</v>
      </c>
      <c r="AK16">
        <v>54.440100000000001</v>
      </c>
      <c r="AL16">
        <v>1.3944000000000001</v>
      </c>
      <c r="AM16">
        <v>0</v>
      </c>
      <c r="AN16">
        <v>0.87997999999999998</v>
      </c>
      <c r="AO16">
        <v>0</v>
      </c>
      <c r="AP16">
        <v>7.0454999999999997</v>
      </c>
      <c r="AQ16">
        <v>0</v>
      </c>
      <c r="AR16">
        <v>1.7664</v>
      </c>
      <c r="AS16">
        <v>4.7081999999999997</v>
      </c>
      <c r="AT16">
        <v>14.943318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1646.373423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352</v>
      </c>
      <c r="L17">
        <v>236.88</v>
      </c>
      <c r="M17">
        <v>92</v>
      </c>
      <c r="N17">
        <v>59.06</v>
      </c>
      <c r="O17">
        <v>123.66562500000001</v>
      </c>
      <c r="P17">
        <v>139.31</v>
      </c>
      <c r="Q17">
        <v>7</v>
      </c>
      <c r="R17">
        <v>19</v>
      </c>
      <c r="S17">
        <v>12</v>
      </c>
      <c r="T17">
        <v>0</v>
      </c>
      <c r="U17">
        <v>345.375</v>
      </c>
      <c r="V17">
        <v>5</v>
      </c>
      <c r="W17">
        <v>21.785599999999999</v>
      </c>
      <c r="X17">
        <v>117.26090000000001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9.0711999999999993</v>
      </c>
      <c r="AG17">
        <v>21.787199999999999</v>
      </c>
      <c r="AH17">
        <v>0</v>
      </c>
      <c r="AI17">
        <v>0</v>
      </c>
      <c r="AJ17">
        <v>0</v>
      </c>
      <c r="AK17">
        <v>54.440100000000001</v>
      </c>
      <c r="AL17">
        <v>1.3944000000000001</v>
      </c>
      <c r="AM17">
        <v>0</v>
      </c>
      <c r="AN17">
        <v>0.87997999999999998</v>
      </c>
      <c r="AO17">
        <v>0</v>
      </c>
      <c r="AP17">
        <v>7.0454999999999997</v>
      </c>
      <c r="AQ17">
        <v>0</v>
      </c>
      <c r="AR17">
        <v>1.7664</v>
      </c>
      <c r="AS17">
        <v>4.7081999999999997</v>
      </c>
      <c r="AT17">
        <v>17.262412999999999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1648.6925179999998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352</v>
      </c>
      <c r="L18">
        <v>236.88</v>
      </c>
      <c r="M18">
        <v>92</v>
      </c>
      <c r="N18">
        <v>59.06</v>
      </c>
      <c r="O18">
        <v>123.66562500000001</v>
      </c>
      <c r="P18">
        <v>139.31</v>
      </c>
      <c r="Q18">
        <v>7</v>
      </c>
      <c r="R18">
        <v>19</v>
      </c>
      <c r="S18">
        <v>12</v>
      </c>
      <c r="T18">
        <v>0</v>
      </c>
      <c r="U18">
        <v>345.375</v>
      </c>
      <c r="V18">
        <v>5</v>
      </c>
      <c r="W18">
        <v>21.785599999999999</v>
      </c>
      <c r="X18">
        <v>117.26090000000001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9.0711999999999993</v>
      </c>
      <c r="AG18">
        <v>21.787199999999999</v>
      </c>
      <c r="AH18">
        <v>0</v>
      </c>
      <c r="AI18">
        <v>0</v>
      </c>
      <c r="AJ18">
        <v>0</v>
      </c>
      <c r="AK18">
        <v>54.440100000000001</v>
      </c>
      <c r="AL18">
        <v>1.3944000000000001</v>
      </c>
      <c r="AM18">
        <v>0</v>
      </c>
      <c r="AN18">
        <v>0.87997999999999998</v>
      </c>
      <c r="AO18">
        <v>0</v>
      </c>
      <c r="AP18">
        <v>7.0454999999999997</v>
      </c>
      <c r="AQ18">
        <v>0</v>
      </c>
      <c r="AR18">
        <v>1.7664</v>
      </c>
      <c r="AS18">
        <v>4.7081999999999997</v>
      </c>
      <c r="AT18">
        <v>13.324553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1644.7546579999998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352</v>
      </c>
      <c r="L19">
        <v>236.88</v>
      </c>
      <c r="M19">
        <v>92</v>
      </c>
      <c r="N19">
        <v>59.06</v>
      </c>
      <c r="O19">
        <v>123.66562500000001</v>
      </c>
      <c r="P19">
        <v>139.31</v>
      </c>
      <c r="Q19">
        <v>7</v>
      </c>
      <c r="R19">
        <v>19</v>
      </c>
      <c r="S19">
        <v>12</v>
      </c>
      <c r="T19">
        <v>0</v>
      </c>
      <c r="U19">
        <v>345.375</v>
      </c>
      <c r="V19">
        <v>5</v>
      </c>
      <c r="W19">
        <v>37.164499999999997</v>
      </c>
      <c r="X19">
        <v>117.26090000000001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9.0711999999999993</v>
      </c>
      <c r="AG19">
        <v>21.787199999999999</v>
      </c>
      <c r="AH19">
        <v>0</v>
      </c>
      <c r="AI19">
        <v>0</v>
      </c>
      <c r="AJ19">
        <v>0</v>
      </c>
      <c r="AK19">
        <v>54.440100000000001</v>
      </c>
      <c r="AL19">
        <v>1.3944000000000001</v>
      </c>
      <c r="AM19">
        <v>0</v>
      </c>
      <c r="AN19">
        <v>0.87997999999999998</v>
      </c>
      <c r="AO19">
        <v>0</v>
      </c>
      <c r="AP19">
        <v>0</v>
      </c>
      <c r="AQ19">
        <v>0</v>
      </c>
      <c r="AR19">
        <v>1.7664</v>
      </c>
      <c r="AS19">
        <v>4.7081999999999997</v>
      </c>
      <c r="AT19">
        <v>14.909172999999999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1654.6726780000001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352</v>
      </c>
      <c r="L20">
        <v>236.88</v>
      </c>
      <c r="M20">
        <v>92</v>
      </c>
      <c r="N20">
        <v>59.06</v>
      </c>
      <c r="O20">
        <v>123.66562500000001</v>
      </c>
      <c r="P20">
        <v>139.31</v>
      </c>
      <c r="Q20">
        <v>7</v>
      </c>
      <c r="R20">
        <v>19</v>
      </c>
      <c r="S20">
        <v>12</v>
      </c>
      <c r="T20">
        <v>0</v>
      </c>
      <c r="U20">
        <v>345.375</v>
      </c>
      <c r="V20">
        <v>5</v>
      </c>
      <c r="W20">
        <v>37.164499999999997</v>
      </c>
      <c r="X20">
        <v>117.26090000000001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9.0711999999999993</v>
      </c>
      <c r="AG20">
        <v>21.787199999999999</v>
      </c>
      <c r="AH20">
        <v>0</v>
      </c>
      <c r="AI20">
        <v>0</v>
      </c>
      <c r="AJ20">
        <v>0</v>
      </c>
      <c r="AK20">
        <v>54.440100000000001</v>
      </c>
      <c r="AL20">
        <v>1.3944000000000001</v>
      </c>
      <c r="AM20">
        <v>0</v>
      </c>
      <c r="AN20">
        <v>0.87997999999999998</v>
      </c>
      <c r="AO20">
        <v>0</v>
      </c>
      <c r="AP20">
        <v>0</v>
      </c>
      <c r="AQ20">
        <v>0</v>
      </c>
      <c r="AR20">
        <v>1.7664</v>
      </c>
      <c r="AS20">
        <v>4.7081999999999997</v>
      </c>
      <c r="AT20">
        <v>16.233035000000001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1655.9965400000001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352</v>
      </c>
      <c r="L21">
        <v>236.88</v>
      </c>
      <c r="M21">
        <v>92</v>
      </c>
      <c r="N21">
        <v>59.06</v>
      </c>
      <c r="O21">
        <v>123.66562500000001</v>
      </c>
      <c r="P21">
        <v>139.31</v>
      </c>
      <c r="Q21">
        <v>7</v>
      </c>
      <c r="R21">
        <v>19</v>
      </c>
      <c r="S21">
        <v>12</v>
      </c>
      <c r="T21">
        <v>0</v>
      </c>
      <c r="U21">
        <v>345.375</v>
      </c>
      <c r="V21">
        <v>11.1046</v>
      </c>
      <c r="W21">
        <v>37.164499999999997</v>
      </c>
      <c r="X21">
        <v>117.26090000000001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9.0711999999999993</v>
      </c>
      <c r="AG21">
        <v>21.787199999999999</v>
      </c>
      <c r="AH21">
        <v>0</v>
      </c>
      <c r="AI21">
        <v>0</v>
      </c>
      <c r="AJ21">
        <v>0</v>
      </c>
      <c r="AK21">
        <v>54.440100000000001</v>
      </c>
      <c r="AL21">
        <v>1.3944000000000001</v>
      </c>
      <c r="AM21">
        <v>0</v>
      </c>
      <c r="AN21">
        <v>0.87997999999999998</v>
      </c>
      <c r="AO21">
        <v>0</v>
      </c>
      <c r="AP21">
        <v>0</v>
      </c>
      <c r="AQ21">
        <v>15.497999999999999</v>
      </c>
      <c r="AR21">
        <v>1.7664</v>
      </c>
      <c r="AS21">
        <v>4.7081999999999997</v>
      </c>
      <c r="AT21">
        <v>13.974874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1675.3409790000001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352</v>
      </c>
      <c r="L22">
        <v>236.88</v>
      </c>
      <c r="M22">
        <v>92</v>
      </c>
      <c r="N22">
        <v>59.06</v>
      </c>
      <c r="O22">
        <v>123.66562500000001</v>
      </c>
      <c r="P22">
        <v>139.31</v>
      </c>
      <c r="Q22">
        <v>7</v>
      </c>
      <c r="R22">
        <v>22.329789999999999</v>
      </c>
      <c r="S22">
        <v>12</v>
      </c>
      <c r="T22">
        <v>0</v>
      </c>
      <c r="U22">
        <v>345.375</v>
      </c>
      <c r="V22">
        <v>11.1046</v>
      </c>
      <c r="W22">
        <v>37.164499999999997</v>
      </c>
      <c r="X22">
        <v>117.26090000000001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9.0711999999999993</v>
      </c>
      <c r="AG22">
        <v>21.787199999999999</v>
      </c>
      <c r="AH22">
        <v>0</v>
      </c>
      <c r="AI22">
        <v>0</v>
      </c>
      <c r="AJ22">
        <v>0</v>
      </c>
      <c r="AK22">
        <v>54.440100000000001</v>
      </c>
      <c r="AL22">
        <v>1.3944000000000001</v>
      </c>
      <c r="AM22">
        <v>0</v>
      </c>
      <c r="AN22">
        <v>0.87997999999999998</v>
      </c>
      <c r="AO22">
        <v>0</v>
      </c>
      <c r="AP22">
        <v>0</v>
      </c>
      <c r="AQ22">
        <v>15.497999999999999</v>
      </c>
      <c r="AR22">
        <v>1.7664</v>
      </c>
      <c r="AS22">
        <v>4.7081999999999997</v>
      </c>
      <c r="AT22">
        <v>16.671869999999998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1681.367765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352</v>
      </c>
      <c r="L23">
        <v>241.2834</v>
      </c>
      <c r="M23">
        <v>92</v>
      </c>
      <c r="N23">
        <v>59.06</v>
      </c>
      <c r="O23">
        <v>123.66562500000001</v>
      </c>
      <c r="P23">
        <v>139.31</v>
      </c>
      <c r="Q23">
        <v>9.1604419999999998</v>
      </c>
      <c r="R23">
        <v>29.360956000000002</v>
      </c>
      <c r="S23">
        <v>15.703099999999999</v>
      </c>
      <c r="T23">
        <v>0</v>
      </c>
      <c r="U23">
        <v>345.375</v>
      </c>
      <c r="V23">
        <v>12.902340000000001</v>
      </c>
      <c r="W23">
        <v>37.164499999999997</v>
      </c>
      <c r="X23">
        <v>117.26090000000001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9.0711999999999993</v>
      </c>
      <c r="AG23">
        <v>21.787199999999999</v>
      </c>
      <c r="AH23">
        <v>0</v>
      </c>
      <c r="AI23">
        <v>0</v>
      </c>
      <c r="AJ23">
        <v>0</v>
      </c>
      <c r="AK23">
        <v>54.440100000000001</v>
      </c>
      <c r="AL23">
        <v>1.3944000000000001</v>
      </c>
      <c r="AM23">
        <v>0</v>
      </c>
      <c r="AN23">
        <v>0.87997999999999998</v>
      </c>
      <c r="AO23">
        <v>0</v>
      </c>
      <c r="AP23">
        <v>0</v>
      </c>
      <c r="AQ23">
        <v>15.497999999999999</v>
      </c>
      <c r="AR23">
        <v>1.7664</v>
      </c>
      <c r="AS23">
        <v>4.7081999999999997</v>
      </c>
      <c r="AT23">
        <v>19.412046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1703.2037890000001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377</v>
      </c>
      <c r="L24">
        <v>241.2834</v>
      </c>
      <c r="M24">
        <v>92</v>
      </c>
      <c r="N24">
        <v>59.06</v>
      </c>
      <c r="O24">
        <v>123.66562500000001</v>
      </c>
      <c r="P24">
        <v>139.31</v>
      </c>
      <c r="Q24">
        <v>15.179929</v>
      </c>
      <c r="R24">
        <v>35.384799999999998</v>
      </c>
      <c r="S24">
        <v>22.293600000000001</v>
      </c>
      <c r="T24">
        <v>0</v>
      </c>
      <c r="U24">
        <v>345.375</v>
      </c>
      <c r="V24">
        <v>16.153939999999999</v>
      </c>
      <c r="W24">
        <v>37.164499999999997</v>
      </c>
      <c r="X24">
        <v>117.26090000000001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9.0711999999999993</v>
      </c>
      <c r="AG24">
        <v>21.787199999999999</v>
      </c>
      <c r="AH24">
        <v>0</v>
      </c>
      <c r="AI24">
        <v>0</v>
      </c>
      <c r="AJ24">
        <v>0</v>
      </c>
      <c r="AK24">
        <v>54.440100000000001</v>
      </c>
      <c r="AL24">
        <v>1.3944000000000001</v>
      </c>
      <c r="AM24">
        <v>0</v>
      </c>
      <c r="AN24">
        <v>0.87997999999999998</v>
      </c>
      <c r="AO24">
        <v>0</v>
      </c>
      <c r="AP24">
        <v>0</v>
      </c>
      <c r="AQ24">
        <v>30.995999999999999</v>
      </c>
      <c r="AR24">
        <v>1.7664</v>
      </c>
      <c r="AS24">
        <v>4.7081999999999997</v>
      </c>
      <c r="AT24">
        <v>19.299422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1765.474596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437</v>
      </c>
      <c r="L25">
        <v>259.77080000000001</v>
      </c>
      <c r="M25">
        <v>92</v>
      </c>
      <c r="N25">
        <v>59.06</v>
      </c>
      <c r="O25">
        <v>123.66562500000001</v>
      </c>
      <c r="P25">
        <v>139.31</v>
      </c>
      <c r="Q25">
        <v>18.125599999999999</v>
      </c>
      <c r="R25">
        <v>42.200274</v>
      </c>
      <c r="S25">
        <v>22.293600000000001</v>
      </c>
      <c r="T25">
        <v>0</v>
      </c>
      <c r="U25">
        <v>345.375</v>
      </c>
      <c r="V25">
        <v>19.673781999999999</v>
      </c>
      <c r="W25">
        <v>46.398682000000001</v>
      </c>
      <c r="X25">
        <v>147.26089999999999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9.0711999999999993</v>
      </c>
      <c r="AG25">
        <v>21.787199999999999</v>
      </c>
      <c r="AH25">
        <v>20.644600000000001</v>
      </c>
      <c r="AI25">
        <v>0</v>
      </c>
      <c r="AJ25">
        <v>0</v>
      </c>
      <c r="AK25">
        <v>54.440100000000001</v>
      </c>
      <c r="AL25">
        <v>1.3944000000000001</v>
      </c>
      <c r="AM25">
        <v>0</v>
      </c>
      <c r="AN25">
        <v>0.87997999999999998</v>
      </c>
      <c r="AO25">
        <v>0</v>
      </c>
      <c r="AP25">
        <v>0</v>
      </c>
      <c r="AQ25">
        <v>30.995999999999999</v>
      </c>
      <c r="AR25">
        <v>1.7664</v>
      </c>
      <c r="AS25">
        <v>4.7081999999999997</v>
      </c>
      <c r="AT25">
        <v>19.758953999999999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1917.5812970000002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482</v>
      </c>
      <c r="L26">
        <v>349.77080000000001</v>
      </c>
      <c r="M26">
        <v>92</v>
      </c>
      <c r="N26">
        <v>59.06</v>
      </c>
      <c r="O26">
        <v>123.66562500000001</v>
      </c>
      <c r="P26">
        <v>139.31</v>
      </c>
      <c r="Q26">
        <v>18.125599999999999</v>
      </c>
      <c r="R26">
        <v>42.390099999999997</v>
      </c>
      <c r="S26">
        <v>22.293600000000001</v>
      </c>
      <c r="T26">
        <v>0</v>
      </c>
      <c r="U26">
        <v>345.375</v>
      </c>
      <c r="V26">
        <v>20.73</v>
      </c>
      <c r="W26">
        <v>46.399079999999998</v>
      </c>
      <c r="X26">
        <v>147.26089999999999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16.478852</v>
      </c>
      <c r="AF26">
        <v>9.0711999999999993</v>
      </c>
      <c r="AG26">
        <v>21.787199999999999</v>
      </c>
      <c r="AH26">
        <v>39.489899999999999</v>
      </c>
      <c r="AI26">
        <v>0</v>
      </c>
      <c r="AJ26">
        <v>0</v>
      </c>
      <c r="AK26">
        <v>54.440100000000001</v>
      </c>
      <c r="AL26">
        <v>1.3944000000000001</v>
      </c>
      <c r="AM26">
        <v>0</v>
      </c>
      <c r="AN26">
        <v>0.87997999999999998</v>
      </c>
      <c r="AO26">
        <v>0</v>
      </c>
      <c r="AP26">
        <v>0</v>
      </c>
      <c r="AQ26">
        <v>46.494</v>
      </c>
      <c r="AR26">
        <v>1.7664</v>
      </c>
      <c r="AS26">
        <v>4.7081999999999997</v>
      </c>
      <c r="AT26">
        <v>19.413412000000001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2104.304349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594.87578299999996</v>
      </c>
      <c r="L27">
        <v>435.435</v>
      </c>
      <c r="M27">
        <v>92</v>
      </c>
      <c r="N27">
        <v>59.06</v>
      </c>
      <c r="O27">
        <v>123.66562500000001</v>
      </c>
      <c r="P27">
        <v>139.31</v>
      </c>
      <c r="Q27">
        <v>18.125599999999999</v>
      </c>
      <c r="R27">
        <v>42.390099999999997</v>
      </c>
      <c r="S27">
        <v>24.842974999999999</v>
      </c>
      <c r="T27">
        <v>0</v>
      </c>
      <c r="U27">
        <v>345.375</v>
      </c>
      <c r="V27">
        <v>20.73</v>
      </c>
      <c r="W27">
        <v>46.399079999999998</v>
      </c>
      <c r="X27">
        <v>147.26089999999999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32.957704</v>
      </c>
      <c r="AF27">
        <v>9.0711999999999993</v>
      </c>
      <c r="AG27">
        <v>21.787199999999999</v>
      </c>
      <c r="AH27">
        <v>39.489899999999999</v>
      </c>
      <c r="AI27">
        <v>0</v>
      </c>
      <c r="AJ27">
        <v>0</v>
      </c>
      <c r="AK27">
        <v>54.440100000000001</v>
      </c>
      <c r="AL27">
        <v>1.3944000000000001</v>
      </c>
      <c r="AM27">
        <v>0</v>
      </c>
      <c r="AN27">
        <v>0.87997999999999998</v>
      </c>
      <c r="AO27">
        <v>0</v>
      </c>
      <c r="AP27">
        <v>0</v>
      </c>
      <c r="AQ27">
        <v>46.494</v>
      </c>
      <c r="AR27">
        <v>1.7664</v>
      </c>
      <c r="AS27">
        <v>4.7081999999999997</v>
      </c>
      <c r="AT27">
        <v>19.865694999999999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2322.324842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679.19</v>
      </c>
      <c r="L28">
        <v>435.435</v>
      </c>
      <c r="M28">
        <v>92</v>
      </c>
      <c r="N28">
        <v>59.06</v>
      </c>
      <c r="O28">
        <v>123.66562500000001</v>
      </c>
      <c r="P28">
        <v>139.31</v>
      </c>
      <c r="Q28">
        <v>18.365400000000001</v>
      </c>
      <c r="R28">
        <v>42.390099999999997</v>
      </c>
      <c r="S28">
        <v>26.3901</v>
      </c>
      <c r="T28">
        <v>0</v>
      </c>
      <c r="U28">
        <v>345.375</v>
      </c>
      <c r="V28">
        <v>20.73</v>
      </c>
      <c r="W28">
        <v>46.399079999999998</v>
      </c>
      <c r="X28">
        <v>147.26089999999999</v>
      </c>
      <c r="Y28">
        <v>0</v>
      </c>
      <c r="Z28">
        <v>0</v>
      </c>
      <c r="AA28">
        <v>6.5570000000000004</v>
      </c>
      <c r="AB28">
        <v>3.3325</v>
      </c>
      <c r="AC28">
        <v>0</v>
      </c>
      <c r="AD28">
        <v>0</v>
      </c>
      <c r="AE28">
        <v>32.957704</v>
      </c>
      <c r="AF28">
        <v>17.748000000000001</v>
      </c>
      <c r="AG28">
        <v>21.787199999999999</v>
      </c>
      <c r="AH28">
        <v>66.290000000000006</v>
      </c>
      <c r="AI28">
        <v>0</v>
      </c>
      <c r="AJ28">
        <v>0</v>
      </c>
      <c r="AK28">
        <v>54.440100000000001</v>
      </c>
      <c r="AL28">
        <v>1.3944000000000001</v>
      </c>
      <c r="AM28">
        <v>0</v>
      </c>
      <c r="AN28">
        <v>0.87997999999999998</v>
      </c>
      <c r="AO28">
        <v>0</v>
      </c>
      <c r="AP28">
        <v>0</v>
      </c>
      <c r="AQ28">
        <v>46.494</v>
      </c>
      <c r="AR28">
        <v>1.7664</v>
      </c>
      <c r="AS28">
        <v>4.7081999999999997</v>
      </c>
      <c r="AT28">
        <v>19.999962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2453.9266510000002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679.19</v>
      </c>
      <c r="L29">
        <v>435.435</v>
      </c>
      <c r="M29">
        <v>92</v>
      </c>
      <c r="N29">
        <v>59.06</v>
      </c>
      <c r="O29">
        <v>123.66562500000001</v>
      </c>
      <c r="P29">
        <v>139.31</v>
      </c>
      <c r="Q29">
        <v>18.365400000000001</v>
      </c>
      <c r="R29">
        <v>42.390099999999997</v>
      </c>
      <c r="S29">
        <v>26.3901</v>
      </c>
      <c r="T29">
        <v>0</v>
      </c>
      <c r="U29">
        <v>345.375</v>
      </c>
      <c r="V29">
        <v>20.73</v>
      </c>
      <c r="W29">
        <v>46.399079999999998</v>
      </c>
      <c r="X29">
        <v>147.26089999999999</v>
      </c>
      <c r="Y29">
        <v>0</v>
      </c>
      <c r="Z29">
        <v>1.1000000000000001</v>
      </c>
      <c r="AA29">
        <v>14.041460000000001</v>
      </c>
      <c r="AB29">
        <v>13.17004</v>
      </c>
      <c r="AC29">
        <v>0</v>
      </c>
      <c r="AD29">
        <v>8.5864999999999991</v>
      </c>
      <c r="AE29">
        <v>32.957704</v>
      </c>
      <c r="AF29">
        <v>26.622</v>
      </c>
      <c r="AG29">
        <v>21.787199999999999</v>
      </c>
      <c r="AH29">
        <v>87.881600000000006</v>
      </c>
      <c r="AI29">
        <v>0</v>
      </c>
      <c r="AJ29">
        <v>0</v>
      </c>
      <c r="AK29">
        <v>54.440100000000001</v>
      </c>
      <c r="AL29">
        <v>1.3944000000000001</v>
      </c>
      <c r="AM29">
        <v>5.2786799999999996</v>
      </c>
      <c r="AN29">
        <v>0.87997999999999998</v>
      </c>
      <c r="AO29">
        <v>0</v>
      </c>
      <c r="AP29">
        <v>0</v>
      </c>
      <c r="AQ29">
        <v>46.494</v>
      </c>
      <c r="AR29">
        <v>1.7664</v>
      </c>
      <c r="AS29">
        <v>4.7081999999999997</v>
      </c>
      <c r="AT29">
        <v>19.999962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2516.679431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679.19</v>
      </c>
      <c r="L30">
        <v>435.435</v>
      </c>
      <c r="M30">
        <v>92</v>
      </c>
      <c r="N30">
        <v>59.06</v>
      </c>
      <c r="O30">
        <v>123.66562500000001</v>
      </c>
      <c r="P30">
        <v>139.31</v>
      </c>
      <c r="Q30">
        <v>18.365400000000001</v>
      </c>
      <c r="R30">
        <v>42.390099999999997</v>
      </c>
      <c r="S30">
        <v>26.3901</v>
      </c>
      <c r="T30">
        <v>0</v>
      </c>
      <c r="U30">
        <v>345.375</v>
      </c>
      <c r="V30">
        <v>20.73</v>
      </c>
      <c r="W30">
        <v>46.399079999999998</v>
      </c>
      <c r="X30">
        <v>147.26089999999999</v>
      </c>
      <c r="Y30">
        <v>0</v>
      </c>
      <c r="Z30">
        <v>13.041600000000001</v>
      </c>
      <c r="AA30">
        <v>28.09872</v>
      </c>
      <c r="AB30">
        <v>26.34008</v>
      </c>
      <c r="AC30">
        <v>0</v>
      </c>
      <c r="AD30">
        <v>15.852</v>
      </c>
      <c r="AE30">
        <v>32.957704</v>
      </c>
      <c r="AF30">
        <v>38.966720000000002</v>
      </c>
      <c r="AG30">
        <v>21.787199999999999</v>
      </c>
      <c r="AH30">
        <v>116.9545</v>
      </c>
      <c r="AI30">
        <v>0</v>
      </c>
      <c r="AJ30">
        <v>0</v>
      </c>
      <c r="AK30">
        <v>54.440100000000001</v>
      </c>
      <c r="AL30">
        <v>1.3944000000000001</v>
      </c>
      <c r="AM30">
        <v>7.9980000000000002</v>
      </c>
      <c r="AN30">
        <v>0.87997999999999998</v>
      </c>
      <c r="AO30">
        <v>0</v>
      </c>
      <c r="AP30">
        <v>0</v>
      </c>
      <c r="AQ30">
        <v>46.494</v>
      </c>
      <c r="AR30">
        <v>1.7664</v>
      </c>
      <c r="AS30">
        <v>4.7081999999999997</v>
      </c>
      <c r="AT30">
        <v>19.999962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2607.250771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679.19</v>
      </c>
      <c r="L31">
        <v>435.435</v>
      </c>
      <c r="M31">
        <v>92</v>
      </c>
      <c r="N31">
        <v>59.06</v>
      </c>
      <c r="O31">
        <v>123.66562500000001</v>
      </c>
      <c r="P31">
        <v>139.31</v>
      </c>
      <c r="Q31">
        <v>18.365400000000001</v>
      </c>
      <c r="R31">
        <v>42.390099999999997</v>
      </c>
      <c r="S31">
        <v>26.3901</v>
      </c>
      <c r="T31">
        <v>0</v>
      </c>
      <c r="U31">
        <v>345.375</v>
      </c>
      <c r="V31">
        <v>20.73</v>
      </c>
      <c r="W31">
        <v>46.399079999999998</v>
      </c>
      <c r="X31">
        <v>147.26089999999999</v>
      </c>
      <c r="Y31">
        <v>0</v>
      </c>
      <c r="Z31">
        <v>13.041600000000001</v>
      </c>
      <c r="AA31">
        <v>28.09872</v>
      </c>
      <c r="AB31">
        <v>26.34008</v>
      </c>
      <c r="AC31">
        <v>0</v>
      </c>
      <c r="AD31">
        <v>18.272072000000001</v>
      </c>
      <c r="AE31">
        <v>32.957704</v>
      </c>
      <c r="AF31">
        <v>38.966720000000002</v>
      </c>
      <c r="AG31">
        <v>21.787199999999999</v>
      </c>
      <c r="AH31">
        <v>116.9545</v>
      </c>
      <c r="AI31">
        <v>0</v>
      </c>
      <c r="AJ31">
        <v>0</v>
      </c>
      <c r="AK31">
        <v>54.440100000000001</v>
      </c>
      <c r="AL31">
        <v>6.9720000000000004</v>
      </c>
      <c r="AM31">
        <v>7.9980000000000002</v>
      </c>
      <c r="AN31">
        <v>0.87997999999999998</v>
      </c>
      <c r="AO31">
        <v>0</v>
      </c>
      <c r="AP31">
        <v>0</v>
      </c>
      <c r="AQ31">
        <v>46.494</v>
      </c>
      <c r="AR31">
        <v>1.7664</v>
      </c>
      <c r="AS31">
        <v>4.7081999999999997</v>
      </c>
      <c r="AT31">
        <v>19.999962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2615.2484430000004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679.19</v>
      </c>
      <c r="L32">
        <v>435.435</v>
      </c>
      <c r="M32">
        <v>92</v>
      </c>
      <c r="N32">
        <v>59.06</v>
      </c>
      <c r="O32">
        <v>123.66562500000001</v>
      </c>
      <c r="P32">
        <v>139.31</v>
      </c>
      <c r="Q32">
        <v>18.365400000000001</v>
      </c>
      <c r="R32">
        <v>42.390099999999997</v>
      </c>
      <c r="S32">
        <v>26.3901</v>
      </c>
      <c r="T32">
        <v>0</v>
      </c>
      <c r="U32">
        <v>345.375</v>
      </c>
      <c r="V32">
        <v>20.73</v>
      </c>
      <c r="W32">
        <v>46.399079999999998</v>
      </c>
      <c r="X32">
        <v>147.26089999999999</v>
      </c>
      <c r="Y32">
        <v>0</v>
      </c>
      <c r="Z32">
        <v>13.041600000000001</v>
      </c>
      <c r="AA32">
        <v>28.09872</v>
      </c>
      <c r="AB32">
        <v>26.34008</v>
      </c>
      <c r="AC32">
        <v>0</v>
      </c>
      <c r="AD32">
        <v>18.272072000000001</v>
      </c>
      <c r="AE32">
        <v>32.957704</v>
      </c>
      <c r="AF32">
        <v>38.966720000000002</v>
      </c>
      <c r="AG32">
        <v>21.787199999999999</v>
      </c>
      <c r="AH32">
        <v>116.9545</v>
      </c>
      <c r="AI32">
        <v>0</v>
      </c>
      <c r="AJ32">
        <v>0</v>
      </c>
      <c r="AK32">
        <v>54.440100000000001</v>
      </c>
      <c r="AL32">
        <v>41.832000000000001</v>
      </c>
      <c r="AM32">
        <v>7.9980000000000002</v>
      </c>
      <c r="AN32">
        <v>0.87997999999999998</v>
      </c>
      <c r="AO32">
        <v>0</v>
      </c>
      <c r="AP32">
        <v>0</v>
      </c>
      <c r="AQ32">
        <v>46.494</v>
      </c>
      <c r="AR32">
        <v>26.495999999999999</v>
      </c>
      <c r="AS32">
        <v>8.3402399999999997</v>
      </c>
      <c r="AT32">
        <v>19.999962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2678.4700830000002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679.19</v>
      </c>
      <c r="L33">
        <v>435.435</v>
      </c>
      <c r="M33">
        <v>92</v>
      </c>
      <c r="N33">
        <v>59.06</v>
      </c>
      <c r="O33">
        <v>123.66562500000001</v>
      </c>
      <c r="P33">
        <v>139.31</v>
      </c>
      <c r="Q33">
        <v>18.365400000000001</v>
      </c>
      <c r="R33">
        <v>42.390099999999997</v>
      </c>
      <c r="S33">
        <v>26.3901</v>
      </c>
      <c r="T33">
        <v>0</v>
      </c>
      <c r="U33">
        <v>345.375</v>
      </c>
      <c r="V33">
        <v>20.73</v>
      </c>
      <c r="W33">
        <v>46.399079999999998</v>
      </c>
      <c r="X33">
        <v>147.26089999999999</v>
      </c>
      <c r="Y33">
        <v>0</v>
      </c>
      <c r="Z33">
        <v>13.041600000000001</v>
      </c>
      <c r="AA33">
        <v>28.09872</v>
      </c>
      <c r="AB33">
        <v>26.34008</v>
      </c>
      <c r="AC33">
        <v>0</v>
      </c>
      <c r="AD33">
        <v>27.408107999999999</v>
      </c>
      <c r="AE33">
        <v>32.957704</v>
      </c>
      <c r="AF33">
        <v>38.966720000000002</v>
      </c>
      <c r="AG33">
        <v>21.787199999999999</v>
      </c>
      <c r="AH33">
        <v>116.9545</v>
      </c>
      <c r="AI33">
        <v>0</v>
      </c>
      <c r="AJ33">
        <v>0</v>
      </c>
      <c r="AK33">
        <v>54.440100000000001</v>
      </c>
      <c r="AL33">
        <v>41.832000000000001</v>
      </c>
      <c r="AM33">
        <v>7.9980000000000002</v>
      </c>
      <c r="AN33">
        <v>0.87997999999999998</v>
      </c>
      <c r="AO33">
        <v>0</v>
      </c>
      <c r="AP33">
        <v>0</v>
      </c>
      <c r="AQ33">
        <v>46.494</v>
      </c>
      <c r="AR33">
        <v>26.495999999999999</v>
      </c>
      <c r="AS33">
        <v>8.3402399999999997</v>
      </c>
      <c r="AT33">
        <v>19.999962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2687.606119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679.19</v>
      </c>
      <c r="L34">
        <v>435.435</v>
      </c>
      <c r="M34">
        <v>92</v>
      </c>
      <c r="N34">
        <v>59.06</v>
      </c>
      <c r="O34">
        <v>123.66562500000001</v>
      </c>
      <c r="P34">
        <v>139.31</v>
      </c>
      <c r="Q34">
        <v>18.365400000000001</v>
      </c>
      <c r="R34">
        <v>42.390099999999997</v>
      </c>
      <c r="S34">
        <v>26.3901</v>
      </c>
      <c r="T34">
        <v>0</v>
      </c>
      <c r="U34">
        <v>345.375</v>
      </c>
      <c r="V34">
        <v>20.73</v>
      </c>
      <c r="W34">
        <v>46.399079999999998</v>
      </c>
      <c r="X34">
        <v>147.26089999999999</v>
      </c>
      <c r="Y34">
        <v>0</v>
      </c>
      <c r="Z34">
        <v>13.041600000000001</v>
      </c>
      <c r="AA34">
        <v>14.04936</v>
      </c>
      <c r="AB34">
        <v>26.34008</v>
      </c>
      <c r="AC34">
        <v>0</v>
      </c>
      <c r="AD34">
        <v>27.408107999999999</v>
      </c>
      <c r="AE34">
        <v>32.957704</v>
      </c>
      <c r="AF34">
        <v>38.966720000000002</v>
      </c>
      <c r="AG34">
        <v>21.787199999999999</v>
      </c>
      <c r="AH34">
        <v>116.9545</v>
      </c>
      <c r="AI34">
        <v>0</v>
      </c>
      <c r="AJ34">
        <v>0</v>
      </c>
      <c r="AK34">
        <v>54.440100000000001</v>
      </c>
      <c r="AL34">
        <v>41.832000000000001</v>
      </c>
      <c r="AM34">
        <v>7.9980000000000002</v>
      </c>
      <c r="AN34">
        <v>0.87997999999999998</v>
      </c>
      <c r="AO34">
        <v>0</v>
      </c>
      <c r="AP34">
        <v>0</v>
      </c>
      <c r="AQ34">
        <v>46.494</v>
      </c>
      <c r="AR34">
        <v>2.2080000000000002</v>
      </c>
      <c r="AS34">
        <v>4.7081999999999997</v>
      </c>
      <c r="AT34">
        <v>19.999962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2645.6367190000001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679.19</v>
      </c>
      <c r="L35">
        <v>435.435</v>
      </c>
      <c r="M35">
        <v>92</v>
      </c>
      <c r="N35">
        <v>59.06</v>
      </c>
      <c r="O35">
        <v>123.66562500000001</v>
      </c>
      <c r="P35">
        <v>139.31</v>
      </c>
      <c r="Q35">
        <v>18.365400000000001</v>
      </c>
      <c r="R35">
        <v>42.390099999999997</v>
      </c>
      <c r="S35">
        <v>26.3901</v>
      </c>
      <c r="T35">
        <v>0</v>
      </c>
      <c r="U35">
        <v>345.375</v>
      </c>
      <c r="V35">
        <v>20.73</v>
      </c>
      <c r="W35">
        <v>46.399079999999998</v>
      </c>
      <c r="X35">
        <v>147.26089999999999</v>
      </c>
      <c r="Y35">
        <v>0</v>
      </c>
      <c r="Z35">
        <v>13.041600000000001</v>
      </c>
      <c r="AA35">
        <v>14.04936</v>
      </c>
      <c r="AB35">
        <v>26.34008</v>
      </c>
      <c r="AC35">
        <v>0</v>
      </c>
      <c r="AD35">
        <v>18.272072000000001</v>
      </c>
      <c r="AE35">
        <v>32.957704</v>
      </c>
      <c r="AF35">
        <v>38.966720000000002</v>
      </c>
      <c r="AG35">
        <v>21.787199999999999</v>
      </c>
      <c r="AH35">
        <v>116.9545</v>
      </c>
      <c r="AI35">
        <v>0</v>
      </c>
      <c r="AJ35">
        <v>0</v>
      </c>
      <c r="AK35">
        <v>54.440100000000001</v>
      </c>
      <c r="AL35">
        <v>41.832000000000001</v>
      </c>
      <c r="AM35">
        <v>7.9980000000000002</v>
      </c>
      <c r="AN35">
        <v>0.87997999999999998</v>
      </c>
      <c r="AO35">
        <v>0</v>
      </c>
      <c r="AP35">
        <v>0</v>
      </c>
      <c r="AQ35">
        <v>46.494</v>
      </c>
      <c r="AR35">
        <v>2.2080000000000002</v>
      </c>
      <c r="AS35">
        <v>4.7081999999999997</v>
      </c>
      <c r="AT35">
        <v>19.995759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2636.4964800000002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679.19</v>
      </c>
      <c r="L36">
        <v>435.435</v>
      </c>
      <c r="M36">
        <v>92</v>
      </c>
      <c r="N36">
        <v>59.06</v>
      </c>
      <c r="O36">
        <v>123.66562500000001</v>
      </c>
      <c r="P36">
        <v>139.31</v>
      </c>
      <c r="Q36">
        <v>18.365400000000001</v>
      </c>
      <c r="R36">
        <v>42.390099999999997</v>
      </c>
      <c r="S36">
        <v>26.3901</v>
      </c>
      <c r="T36">
        <v>0</v>
      </c>
      <c r="U36">
        <v>345.375</v>
      </c>
      <c r="V36">
        <v>20.73</v>
      </c>
      <c r="W36">
        <v>46.399079999999998</v>
      </c>
      <c r="X36">
        <v>147.26089999999999</v>
      </c>
      <c r="Y36">
        <v>0</v>
      </c>
      <c r="Z36">
        <v>0</v>
      </c>
      <c r="AA36">
        <v>8.69</v>
      </c>
      <c r="AB36">
        <v>13.17004</v>
      </c>
      <c r="AC36">
        <v>0</v>
      </c>
      <c r="AD36">
        <v>15.852</v>
      </c>
      <c r="AE36">
        <v>32.957704</v>
      </c>
      <c r="AF36">
        <v>17.748000000000001</v>
      </c>
      <c r="AG36">
        <v>21.787199999999999</v>
      </c>
      <c r="AH36">
        <v>87.881600000000006</v>
      </c>
      <c r="AI36">
        <v>0</v>
      </c>
      <c r="AJ36">
        <v>0</v>
      </c>
      <c r="AK36">
        <v>54.440100000000001</v>
      </c>
      <c r="AL36">
        <v>41.832000000000001</v>
      </c>
      <c r="AM36">
        <v>5.2786799999999996</v>
      </c>
      <c r="AN36">
        <v>0.87997999999999998</v>
      </c>
      <c r="AO36">
        <v>0</v>
      </c>
      <c r="AP36">
        <v>0</v>
      </c>
      <c r="AQ36">
        <v>46.494</v>
      </c>
      <c r="AR36">
        <v>2.2080000000000002</v>
      </c>
      <c r="AS36">
        <v>4.7081999999999997</v>
      </c>
      <c r="AT36">
        <v>19.865694999999999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2549.3644040000004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679.19</v>
      </c>
      <c r="L37">
        <v>435.435</v>
      </c>
      <c r="M37">
        <v>92</v>
      </c>
      <c r="N37">
        <v>59.06</v>
      </c>
      <c r="O37">
        <v>123.66562500000001</v>
      </c>
      <c r="P37">
        <v>139.31</v>
      </c>
      <c r="Q37">
        <v>18.365400000000001</v>
      </c>
      <c r="R37">
        <v>42.390099999999997</v>
      </c>
      <c r="S37">
        <v>26.3901</v>
      </c>
      <c r="T37">
        <v>0</v>
      </c>
      <c r="U37">
        <v>345.375</v>
      </c>
      <c r="V37">
        <v>20.73</v>
      </c>
      <c r="W37">
        <v>46.399079999999998</v>
      </c>
      <c r="X37">
        <v>147.26089999999999</v>
      </c>
      <c r="Y37">
        <v>0</v>
      </c>
      <c r="Z37">
        <v>0</v>
      </c>
      <c r="AA37">
        <v>0</v>
      </c>
      <c r="AB37">
        <v>13.17004</v>
      </c>
      <c r="AC37">
        <v>0</v>
      </c>
      <c r="AD37">
        <v>8.5864999999999991</v>
      </c>
      <c r="AE37">
        <v>32.957704</v>
      </c>
      <c r="AF37">
        <v>9.0711999999999993</v>
      </c>
      <c r="AG37">
        <v>21.787199999999999</v>
      </c>
      <c r="AH37">
        <v>70.078000000000003</v>
      </c>
      <c r="AI37">
        <v>0</v>
      </c>
      <c r="AJ37">
        <v>0</v>
      </c>
      <c r="AK37">
        <v>54.440100000000001</v>
      </c>
      <c r="AL37">
        <v>41.832000000000001</v>
      </c>
      <c r="AM37">
        <v>0</v>
      </c>
      <c r="AN37">
        <v>0.87997999999999998</v>
      </c>
      <c r="AO37">
        <v>0</v>
      </c>
      <c r="AP37">
        <v>0</v>
      </c>
      <c r="AQ37">
        <v>46.494</v>
      </c>
      <c r="AR37">
        <v>2.2080000000000002</v>
      </c>
      <c r="AS37">
        <v>4.7081999999999997</v>
      </c>
      <c r="AT37">
        <v>19.891960000000001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2501.676089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679.19</v>
      </c>
      <c r="L38">
        <v>435.435</v>
      </c>
      <c r="M38">
        <v>92</v>
      </c>
      <c r="N38">
        <v>59.06</v>
      </c>
      <c r="O38">
        <v>123.66562500000001</v>
      </c>
      <c r="P38">
        <v>139.31</v>
      </c>
      <c r="Q38">
        <v>18.365400000000001</v>
      </c>
      <c r="R38">
        <v>42.390099999999997</v>
      </c>
      <c r="S38">
        <v>26.3901</v>
      </c>
      <c r="T38">
        <v>0</v>
      </c>
      <c r="U38">
        <v>345.375</v>
      </c>
      <c r="V38">
        <v>20.73</v>
      </c>
      <c r="W38">
        <v>46.399079999999998</v>
      </c>
      <c r="X38">
        <v>147.26089999999999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16.478852</v>
      </c>
      <c r="AF38">
        <v>9.0711999999999993</v>
      </c>
      <c r="AG38">
        <v>21.787199999999999</v>
      </c>
      <c r="AH38">
        <v>43.561999999999998</v>
      </c>
      <c r="AI38">
        <v>0</v>
      </c>
      <c r="AJ38">
        <v>0</v>
      </c>
      <c r="AK38">
        <v>54.440100000000001</v>
      </c>
      <c r="AL38">
        <v>6.9720000000000004</v>
      </c>
      <c r="AM38">
        <v>0</v>
      </c>
      <c r="AN38">
        <v>0.87997999999999998</v>
      </c>
      <c r="AO38">
        <v>0</v>
      </c>
      <c r="AP38">
        <v>0</v>
      </c>
      <c r="AQ38">
        <v>46.494</v>
      </c>
      <c r="AR38">
        <v>2.2080000000000002</v>
      </c>
      <c r="AS38">
        <v>4.7081999999999997</v>
      </c>
      <c r="AT38">
        <v>19.999962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2402.1726990000006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679.19</v>
      </c>
      <c r="L39">
        <v>435.435</v>
      </c>
      <c r="M39">
        <v>92</v>
      </c>
      <c r="N39">
        <v>59.06</v>
      </c>
      <c r="O39">
        <v>123.66562500000001</v>
      </c>
      <c r="P39">
        <v>139.31</v>
      </c>
      <c r="Q39">
        <v>18.365400000000001</v>
      </c>
      <c r="R39">
        <v>42.390099999999997</v>
      </c>
      <c r="S39">
        <v>26.3901</v>
      </c>
      <c r="T39">
        <v>0</v>
      </c>
      <c r="U39">
        <v>345.375</v>
      </c>
      <c r="V39">
        <v>20.73</v>
      </c>
      <c r="W39">
        <v>46.399079999999998</v>
      </c>
      <c r="X39">
        <v>147.26089999999999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16.478852</v>
      </c>
      <c r="AF39">
        <v>9.0711999999999993</v>
      </c>
      <c r="AG39">
        <v>21.787199999999999</v>
      </c>
      <c r="AH39">
        <v>20.644600000000001</v>
      </c>
      <c r="AI39">
        <v>0</v>
      </c>
      <c r="AJ39">
        <v>0</v>
      </c>
      <c r="AK39">
        <v>54.440100000000001</v>
      </c>
      <c r="AL39">
        <v>1.3944000000000001</v>
      </c>
      <c r="AM39">
        <v>0</v>
      </c>
      <c r="AN39">
        <v>0.87997999999999998</v>
      </c>
      <c r="AO39">
        <v>0</v>
      </c>
      <c r="AP39">
        <v>0</v>
      </c>
      <c r="AQ39">
        <v>46.494</v>
      </c>
      <c r="AR39">
        <v>2.2080000000000002</v>
      </c>
      <c r="AS39">
        <v>4.7081999999999997</v>
      </c>
      <c r="AT39">
        <v>19.999962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2373.6776990000008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679.19</v>
      </c>
      <c r="L40">
        <v>435.435</v>
      </c>
      <c r="M40">
        <v>92</v>
      </c>
      <c r="N40">
        <v>59.06</v>
      </c>
      <c r="O40">
        <v>123.66562500000001</v>
      </c>
      <c r="P40">
        <v>139.31</v>
      </c>
      <c r="Q40">
        <v>18.365400000000001</v>
      </c>
      <c r="R40">
        <v>42.390099999999997</v>
      </c>
      <c r="S40">
        <v>26.3901</v>
      </c>
      <c r="T40">
        <v>0</v>
      </c>
      <c r="U40">
        <v>345.375</v>
      </c>
      <c r="V40">
        <v>20.73</v>
      </c>
      <c r="W40">
        <v>46.399079999999998</v>
      </c>
      <c r="X40">
        <v>147.26089999999999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9.0711999999999993</v>
      </c>
      <c r="AG40">
        <v>21.787199999999999</v>
      </c>
      <c r="AH40">
        <v>20.644600000000001</v>
      </c>
      <c r="AI40">
        <v>0</v>
      </c>
      <c r="AJ40">
        <v>0</v>
      </c>
      <c r="AK40">
        <v>54.440100000000001</v>
      </c>
      <c r="AL40">
        <v>1.3944000000000001</v>
      </c>
      <c r="AM40">
        <v>0</v>
      </c>
      <c r="AN40">
        <v>0.87997999999999998</v>
      </c>
      <c r="AO40">
        <v>0</v>
      </c>
      <c r="AP40">
        <v>0</v>
      </c>
      <c r="AQ40">
        <v>46.494</v>
      </c>
      <c r="AR40">
        <v>2.2080000000000002</v>
      </c>
      <c r="AS40">
        <v>4.7081999999999997</v>
      </c>
      <c r="AT40">
        <v>19.999962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2373.6776990000008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679.19</v>
      </c>
      <c r="L41">
        <v>435.435</v>
      </c>
      <c r="M41">
        <v>92</v>
      </c>
      <c r="N41">
        <v>59.06</v>
      </c>
      <c r="O41">
        <v>123.66562500000001</v>
      </c>
      <c r="P41">
        <v>139.31</v>
      </c>
      <c r="Q41">
        <v>18.365400000000001</v>
      </c>
      <c r="R41">
        <v>42.390099999999997</v>
      </c>
      <c r="S41">
        <v>26.3901</v>
      </c>
      <c r="T41">
        <v>0</v>
      </c>
      <c r="U41">
        <v>345.375</v>
      </c>
      <c r="V41">
        <v>20.73</v>
      </c>
      <c r="W41">
        <v>46.399079999999998</v>
      </c>
      <c r="X41">
        <v>147.26089999999999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9.0711999999999993</v>
      </c>
      <c r="AG41">
        <v>21.787199999999999</v>
      </c>
      <c r="AH41">
        <v>20.644600000000001</v>
      </c>
      <c r="AI41">
        <v>0</v>
      </c>
      <c r="AJ41">
        <v>0</v>
      </c>
      <c r="AK41">
        <v>54.440100000000001</v>
      </c>
      <c r="AL41">
        <v>1.3944000000000001</v>
      </c>
      <c r="AM41">
        <v>0</v>
      </c>
      <c r="AN41">
        <v>0.87997999999999998</v>
      </c>
      <c r="AO41">
        <v>0</v>
      </c>
      <c r="AP41">
        <v>0</v>
      </c>
      <c r="AQ41">
        <v>46.494</v>
      </c>
      <c r="AR41">
        <v>36.432000000000002</v>
      </c>
      <c r="AS41">
        <v>8.3402399999999997</v>
      </c>
      <c r="AT41">
        <v>19.999962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2411.5337390000004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679.19</v>
      </c>
      <c r="L42">
        <v>435.435</v>
      </c>
      <c r="M42">
        <v>92</v>
      </c>
      <c r="N42">
        <v>59.06</v>
      </c>
      <c r="O42">
        <v>123.66562500000001</v>
      </c>
      <c r="P42">
        <v>139.31</v>
      </c>
      <c r="Q42">
        <v>18.365400000000001</v>
      </c>
      <c r="R42">
        <v>42.390099999999997</v>
      </c>
      <c r="S42">
        <v>26.3901</v>
      </c>
      <c r="T42">
        <v>0</v>
      </c>
      <c r="U42">
        <v>345.375</v>
      </c>
      <c r="V42">
        <v>20.73</v>
      </c>
      <c r="W42">
        <v>46.399079999999998</v>
      </c>
      <c r="X42">
        <v>147.26089999999999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9.0711999999999993</v>
      </c>
      <c r="AG42">
        <v>21.787199999999999</v>
      </c>
      <c r="AH42">
        <v>20.644600000000001</v>
      </c>
      <c r="AI42">
        <v>0</v>
      </c>
      <c r="AJ42">
        <v>0</v>
      </c>
      <c r="AK42">
        <v>54.440100000000001</v>
      </c>
      <c r="AL42">
        <v>1.3944000000000001</v>
      </c>
      <c r="AM42">
        <v>0</v>
      </c>
      <c r="AN42">
        <v>0.87997999999999998</v>
      </c>
      <c r="AO42">
        <v>0</v>
      </c>
      <c r="AP42">
        <v>0</v>
      </c>
      <c r="AQ42">
        <v>46.494</v>
      </c>
      <c r="AR42">
        <v>36.432000000000002</v>
      </c>
      <c r="AS42">
        <v>8.3402399999999997</v>
      </c>
      <c r="AT42">
        <v>19.999962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2411.5337390000004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671.88509999999997</v>
      </c>
      <c r="L43">
        <v>435.435</v>
      </c>
      <c r="M43">
        <v>92</v>
      </c>
      <c r="N43">
        <v>59.06</v>
      </c>
      <c r="O43">
        <v>123.66562500000001</v>
      </c>
      <c r="P43">
        <v>139.31</v>
      </c>
      <c r="Q43">
        <v>18.365400000000001</v>
      </c>
      <c r="R43">
        <v>42.390099999999997</v>
      </c>
      <c r="S43">
        <v>26.3901</v>
      </c>
      <c r="T43">
        <v>0</v>
      </c>
      <c r="U43">
        <v>345.375</v>
      </c>
      <c r="V43">
        <v>20.73</v>
      </c>
      <c r="W43">
        <v>46.399079999999998</v>
      </c>
      <c r="X43">
        <v>147.26089999999999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9.0711999999999993</v>
      </c>
      <c r="AG43">
        <v>21.787199999999999</v>
      </c>
      <c r="AH43">
        <v>0</v>
      </c>
      <c r="AI43">
        <v>0</v>
      </c>
      <c r="AJ43">
        <v>0</v>
      </c>
      <c r="AK43">
        <v>54.440100000000001</v>
      </c>
      <c r="AL43">
        <v>1.3944000000000001</v>
      </c>
      <c r="AM43">
        <v>0</v>
      </c>
      <c r="AN43">
        <v>0.87997999999999998</v>
      </c>
      <c r="AO43">
        <v>0</v>
      </c>
      <c r="AP43">
        <v>0</v>
      </c>
      <c r="AQ43">
        <v>46.494</v>
      </c>
      <c r="AR43">
        <v>4.968</v>
      </c>
      <c r="AS43">
        <v>8.3402399999999997</v>
      </c>
      <c r="AT43">
        <v>19.999962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2352.1202390000003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671.88509999999997</v>
      </c>
      <c r="L44">
        <v>435.435</v>
      </c>
      <c r="M44">
        <v>92</v>
      </c>
      <c r="N44">
        <v>59.06</v>
      </c>
      <c r="O44">
        <v>123.66562500000001</v>
      </c>
      <c r="P44">
        <v>139.31</v>
      </c>
      <c r="Q44">
        <v>18.365400000000001</v>
      </c>
      <c r="R44">
        <v>42.390099999999997</v>
      </c>
      <c r="S44">
        <v>26.3901</v>
      </c>
      <c r="T44">
        <v>0</v>
      </c>
      <c r="U44">
        <v>345.375</v>
      </c>
      <c r="V44">
        <v>20.73</v>
      </c>
      <c r="W44">
        <v>46.399079999999998</v>
      </c>
      <c r="X44">
        <v>147.26089999999999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16.478852</v>
      </c>
      <c r="AF44">
        <v>9.0711999999999993</v>
      </c>
      <c r="AG44">
        <v>21.787199999999999</v>
      </c>
      <c r="AH44">
        <v>0</v>
      </c>
      <c r="AI44">
        <v>0</v>
      </c>
      <c r="AJ44">
        <v>0</v>
      </c>
      <c r="AK44">
        <v>54.440100000000001</v>
      </c>
      <c r="AL44">
        <v>1.3944000000000001</v>
      </c>
      <c r="AM44">
        <v>0</v>
      </c>
      <c r="AN44">
        <v>0.87997999999999998</v>
      </c>
      <c r="AO44">
        <v>0</v>
      </c>
      <c r="AP44">
        <v>0</v>
      </c>
      <c r="AQ44">
        <v>46.494</v>
      </c>
      <c r="AR44">
        <v>2.2080000000000002</v>
      </c>
      <c r="AS44">
        <v>4.7081999999999997</v>
      </c>
      <c r="AT44">
        <v>19.260549000000001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2344.9887860000008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671.88509999999997</v>
      </c>
      <c r="L45">
        <v>435.435</v>
      </c>
      <c r="M45">
        <v>92</v>
      </c>
      <c r="N45">
        <v>59.06</v>
      </c>
      <c r="O45">
        <v>123.66562500000001</v>
      </c>
      <c r="P45">
        <v>139.31</v>
      </c>
      <c r="Q45">
        <v>18.365400000000001</v>
      </c>
      <c r="R45">
        <v>42.390099999999997</v>
      </c>
      <c r="S45">
        <v>26.3901</v>
      </c>
      <c r="T45">
        <v>0</v>
      </c>
      <c r="U45">
        <v>345.375</v>
      </c>
      <c r="V45">
        <v>20.73</v>
      </c>
      <c r="W45">
        <v>46.399079999999998</v>
      </c>
      <c r="X45">
        <v>147.26089999999999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9.0711999999999993</v>
      </c>
      <c r="AG45">
        <v>21.787199999999999</v>
      </c>
      <c r="AH45">
        <v>0</v>
      </c>
      <c r="AI45">
        <v>0</v>
      </c>
      <c r="AJ45">
        <v>0</v>
      </c>
      <c r="AK45">
        <v>54.440100000000001</v>
      </c>
      <c r="AL45">
        <v>1.3944000000000001</v>
      </c>
      <c r="AM45">
        <v>0</v>
      </c>
      <c r="AN45">
        <v>0.87997999999999998</v>
      </c>
      <c r="AO45">
        <v>0</v>
      </c>
      <c r="AP45">
        <v>0</v>
      </c>
      <c r="AQ45">
        <v>46.494</v>
      </c>
      <c r="AR45">
        <v>2.2080000000000002</v>
      </c>
      <c r="AS45">
        <v>4.7081999999999997</v>
      </c>
      <c r="AT45">
        <v>19.828609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2329.0779940000007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671.88509999999997</v>
      </c>
      <c r="L46">
        <v>435.435</v>
      </c>
      <c r="M46">
        <v>92</v>
      </c>
      <c r="N46">
        <v>59.06</v>
      </c>
      <c r="O46">
        <v>123.66562500000001</v>
      </c>
      <c r="P46">
        <v>139.31</v>
      </c>
      <c r="Q46">
        <v>18.365400000000001</v>
      </c>
      <c r="R46">
        <v>42.390099999999997</v>
      </c>
      <c r="S46">
        <v>26.3901</v>
      </c>
      <c r="T46">
        <v>0</v>
      </c>
      <c r="U46">
        <v>345.375</v>
      </c>
      <c r="V46">
        <v>20.73</v>
      </c>
      <c r="W46">
        <v>46.399079999999998</v>
      </c>
      <c r="X46">
        <v>147.26089999999999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9.0711999999999993</v>
      </c>
      <c r="AG46">
        <v>21.787199999999999</v>
      </c>
      <c r="AH46">
        <v>0</v>
      </c>
      <c r="AI46">
        <v>0</v>
      </c>
      <c r="AJ46">
        <v>0</v>
      </c>
      <c r="AK46">
        <v>54.440100000000001</v>
      </c>
      <c r="AL46">
        <v>1.3944000000000001</v>
      </c>
      <c r="AM46">
        <v>0</v>
      </c>
      <c r="AN46">
        <v>0.87997999999999998</v>
      </c>
      <c r="AO46">
        <v>0</v>
      </c>
      <c r="AP46">
        <v>0</v>
      </c>
      <c r="AQ46">
        <v>38.744999999999997</v>
      </c>
      <c r="AR46">
        <v>2.2080000000000002</v>
      </c>
      <c r="AS46">
        <v>4.7081999999999997</v>
      </c>
      <c r="AT46">
        <v>19.999962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2321.5003470000001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671.88509999999997</v>
      </c>
      <c r="L47">
        <v>435.435</v>
      </c>
      <c r="M47">
        <v>92</v>
      </c>
      <c r="N47">
        <v>59.06</v>
      </c>
      <c r="O47">
        <v>123.66562500000001</v>
      </c>
      <c r="P47">
        <v>139.31</v>
      </c>
      <c r="Q47">
        <v>18.365400000000001</v>
      </c>
      <c r="R47">
        <v>42.390099999999997</v>
      </c>
      <c r="S47">
        <v>26.3901</v>
      </c>
      <c r="T47">
        <v>0</v>
      </c>
      <c r="U47">
        <v>345.375</v>
      </c>
      <c r="V47">
        <v>20.73</v>
      </c>
      <c r="W47">
        <v>46.399079999999998</v>
      </c>
      <c r="X47">
        <v>147.26089999999999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9.0711999999999993</v>
      </c>
      <c r="AG47">
        <v>21.787199999999999</v>
      </c>
      <c r="AH47">
        <v>0</v>
      </c>
      <c r="AI47">
        <v>0</v>
      </c>
      <c r="AJ47">
        <v>0</v>
      </c>
      <c r="AK47">
        <v>54.440100000000001</v>
      </c>
      <c r="AL47">
        <v>1.3944000000000001</v>
      </c>
      <c r="AM47">
        <v>0</v>
      </c>
      <c r="AN47">
        <v>0.87997999999999998</v>
      </c>
      <c r="AO47">
        <v>0</v>
      </c>
      <c r="AP47">
        <v>0</v>
      </c>
      <c r="AQ47">
        <v>30.995999999999999</v>
      </c>
      <c r="AR47">
        <v>2.2080000000000002</v>
      </c>
      <c r="AS47">
        <v>4.7081999999999997</v>
      </c>
      <c r="AT47">
        <v>19.999962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2313.7513470000004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671.88509999999997</v>
      </c>
      <c r="L48">
        <v>435.435</v>
      </c>
      <c r="M48">
        <v>92</v>
      </c>
      <c r="N48">
        <v>59.06</v>
      </c>
      <c r="O48">
        <v>123.66562500000001</v>
      </c>
      <c r="P48">
        <v>139.31</v>
      </c>
      <c r="Q48">
        <v>18.365400000000001</v>
      </c>
      <c r="R48">
        <v>42.390099999999997</v>
      </c>
      <c r="S48">
        <v>26.3901</v>
      </c>
      <c r="T48">
        <v>0</v>
      </c>
      <c r="U48">
        <v>345.375</v>
      </c>
      <c r="V48">
        <v>20.73</v>
      </c>
      <c r="W48">
        <v>46.399079999999998</v>
      </c>
      <c r="X48">
        <v>147.26089999999999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9.0711999999999993</v>
      </c>
      <c r="AG48">
        <v>21.787199999999999</v>
      </c>
      <c r="AH48">
        <v>0</v>
      </c>
      <c r="AI48">
        <v>0</v>
      </c>
      <c r="AJ48">
        <v>0</v>
      </c>
      <c r="AK48">
        <v>54.440100000000001</v>
      </c>
      <c r="AL48">
        <v>1.3944000000000001</v>
      </c>
      <c r="AM48">
        <v>0</v>
      </c>
      <c r="AN48">
        <v>0.87997999999999998</v>
      </c>
      <c r="AO48">
        <v>0</v>
      </c>
      <c r="AP48">
        <v>0</v>
      </c>
      <c r="AQ48">
        <v>15.497999999999999</v>
      </c>
      <c r="AR48">
        <v>2.2080000000000002</v>
      </c>
      <c r="AS48">
        <v>4.7081999999999997</v>
      </c>
      <c r="AT48">
        <v>19.999962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2298.2533470000003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671.88509999999997</v>
      </c>
      <c r="L49">
        <v>435.435</v>
      </c>
      <c r="M49">
        <v>92</v>
      </c>
      <c r="N49">
        <v>59.06</v>
      </c>
      <c r="O49">
        <v>123.66562500000001</v>
      </c>
      <c r="P49">
        <v>139.31</v>
      </c>
      <c r="Q49">
        <v>18.365400000000001</v>
      </c>
      <c r="R49">
        <v>42.390099999999997</v>
      </c>
      <c r="S49">
        <v>26.3901</v>
      </c>
      <c r="T49">
        <v>0</v>
      </c>
      <c r="U49">
        <v>345.375</v>
      </c>
      <c r="V49">
        <v>20.73</v>
      </c>
      <c r="W49">
        <v>46.399079999999998</v>
      </c>
      <c r="X49">
        <v>147.26089999999999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9.0711999999999993</v>
      </c>
      <c r="AG49">
        <v>21.787199999999999</v>
      </c>
      <c r="AH49">
        <v>0</v>
      </c>
      <c r="AI49">
        <v>0</v>
      </c>
      <c r="AJ49">
        <v>0</v>
      </c>
      <c r="AK49">
        <v>54.440100000000001</v>
      </c>
      <c r="AL49">
        <v>1.3944000000000001</v>
      </c>
      <c r="AM49">
        <v>0</v>
      </c>
      <c r="AN49">
        <v>0.87997999999999998</v>
      </c>
      <c r="AO49">
        <v>0</v>
      </c>
      <c r="AP49">
        <v>0.25619999999999998</v>
      </c>
      <c r="AQ49">
        <v>15.497999999999999</v>
      </c>
      <c r="AR49">
        <v>2.2080000000000002</v>
      </c>
      <c r="AS49">
        <v>4.7081999999999997</v>
      </c>
      <c r="AT49">
        <v>19.999962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2298.5095470000001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671.88509999999997</v>
      </c>
      <c r="L50">
        <v>435.435</v>
      </c>
      <c r="M50">
        <v>92</v>
      </c>
      <c r="N50">
        <v>59.06</v>
      </c>
      <c r="O50">
        <v>123.66562500000001</v>
      </c>
      <c r="P50">
        <v>139.31</v>
      </c>
      <c r="Q50">
        <v>18.365400000000001</v>
      </c>
      <c r="R50">
        <v>42.390099999999997</v>
      </c>
      <c r="S50">
        <v>26.3901</v>
      </c>
      <c r="T50">
        <v>0</v>
      </c>
      <c r="U50">
        <v>345.375</v>
      </c>
      <c r="V50">
        <v>20.73</v>
      </c>
      <c r="W50">
        <v>46.399079999999998</v>
      </c>
      <c r="X50">
        <v>147.26089999999999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9.0711999999999993</v>
      </c>
      <c r="AG50">
        <v>21.787199999999999</v>
      </c>
      <c r="AH50">
        <v>0</v>
      </c>
      <c r="AI50">
        <v>0</v>
      </c>
      <c r="AJ50">
        <v>0</v>
      </c>
      <c r="AK50">
        <v>54.440100000000001</v>
      </c>
      <c r="AL50">
        <v>1.3944000000000001</v>
      </c>
      <c r="AM50">
        <v>0</v>
      </c>
      <c r="AN50">
        <v>0.87997999999999998</v>
      </c>
      <c r="AO50">
        <v>0</v>
      </c>
      <c r="AP50">
        <v>0.25619999999999998</v>
      </c>
      <c r="AQ50">
        <v>0</v>
      </c>
      <c r="AR50">
        <v>2.2080000000000002</v>
      </c>
      <c r="AS50">
        <v>4.7081999999999997</v>
      </c>
      <c r="AT50">
        <v>19.999962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2283.0115470000001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671.88509999999997</v>
      </c>
      <c r="L51">
        <v>435.435</v>
      </c>
      <c r="M51">
        <v>92</v>
      </c>
      <c r="N51">
        <v>59.06</v>
      </c>
      <c r="O51">
        <v>123.66562500000001</v>
      </c>
      <c r="P51">
        <v>139.31</v>
      </c>
      <c r="Q51">
        <v>18.365400000000001</v>
      </c>
      <c r="R51">
        <v>42.390099999999997</v>
      </c>
      <c r="S51">
        <v>26.3901</v>
      </c>
      <c r="T51">
        <v>0</v>
      </c>
      <c r="U51">
        <v>345.375</v>
      </c>
      <c r="V51">
        <v>20.73</v>
      </c>
      <c r="W51">
        <v>46.399079999999998</v>
      </c>
      <c r="X51">
        <v>147.26089999999999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9.0711999999999993</v>
      </c>
      <c r="AG51">
        <v>21.787199999999999</v>
      </c>
      <c r="AH51">
        <v>0</v>
      </c>
      <c r="AI51">
        <v>0</v>
      </c>
      <c r="AJ51">
        <v>0</v>
      </c>
      <c r="AK51">
        <v>54.440100000000001</v>
      </c>
      <c r="AL51">
        <v>1.3944000000000001</v>
      </c>
      <c r="AM51">
        <v>0</v>
      </c>
      <c r="AN51">
        <v>0.87997999999999998</v>
      </c>
      <c r="AO51">
        <v>0</v>
      </c>
      <c r="AP51">
        <v>0.25619999999999998</v>
      </c>
      <c r="AQ51">
        <v>0</v>
      </c>
      <c r="AR51">
        <v>2.2080000000000002</v>
      </c>
      <c r="AS51">
        <v>4.7081999999999997</v>
      </c>
      <c r="AT51">
        <v>19.999962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2283.0115470000001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671.88509999999997</v>
      </c>
      <c r="L52">
        <v>435.435</v>
      </c>
      <c r="M52">
        <v>92</v>
      </c>
      <c r="N52">
        <v>59.06</v>
      </c>
      <c r="O52">
        <v>123.66562500000001</v>
      </c>
      <c r="P52">
        <v>139.31</v>
      </c>
      <c r="Q52">
        <v>18.365400000000001</v>
      </c>
      <c r="R52">
        <v>42.390099999999997</v>
      </c>
      <c r="S52">
        <v>26.3901</v>
      </c>
      <c r="T52">
        <v>0</v>
      </c>
      <c r="U52">
        <v>345.375</v>
      </c>
      <c r="V52">
        <v>20.73</v>
      </c>
      <c r="W52">
        <v>46.399079999999998</v>
      </c>
      <c r="X52">
        <v>147.26089999999999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9.0711999999999993</v>
      </c>
      <c r="AG52">
        <v>21.787199999999999</v>
      </c>
      <c r="AH52">
        <v>0</v>
      </c>
      <c r="AI52">
        <v>0</v>
      </c>
      <c r="AJ52">
        <v>0</v>
      </c>
      <c r="AK52">
        <v>54.440100000000001</v>
      </c>
      <c r="AL52">
        <v>1.3944000000000001</v>
      </c>
      <c r="AM52">
        <v>0</v>
      </c>
      <c r="AN52">
        <v>0.87997999999999998</v>
      </c>
      <c r="AO52">
        <v>0</v>
      </c>
      <c r="AP52">
        <v>0.25619999999999998</v>
      </c>
      <c r="AQ52">
        <v>0</v>
      </c>
      <c r="AR52">
        <v>2.2080000000000002</v>
      </c>
      <c r="AS52">
        <v>4.7081999999999997</v>
      </c>
      <c r="AT52">
        <v>19.999962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2283.0115470000001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672.18089999999995</v>
      </c>
      <c r="L53">
        <v>435.435</v>
      </c>
      <c r="M53">
        <v>92</v>
      </c>
      <c r="N53">
        <v>56.7</v>
      </c>
      <c r="O53">
        <v>123.66562500000001</v>
      </c>
      <c r="P53">
        <v>139.31</v>
      </c>
      <c r="Q53">
        <v>18.365400000000001</v>
      </c>
      <c r="R53">
        <v>42.390099999999997</v>
      </c>
      <c r="S53">
        <v>26.3901</v>
      </c>
      <c r="T53">
        <v>0</v>
      </c>
      <c r="U53">
        <v>345.375</v>
      </c>
      <c r="V53">
        <v>20.73</v>
      </c>
      <c r="W53">
        <v>46.399079999999998</v>
      </c>
      <c r="X53">
        <v>147.26089999999999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9.0711999999999993</v>
      </c>
      <c r="AG53">
        <v>21.787199999999999</v>
      </c>
      <c r="AH53">
        <v>0</v>
      </c>
      <c r="AI53">
        <v>0</v>
      </c>
      <c r="AJ53">
        <v>0</v>
      </c>
      <c r="AK53">
        <v>54.440100000000001</v>
      </c>
      <c r="AL53">
        <v>1.3944000000000001</v>
      </c>
      <c r="AM53">
        <v>0</v>
      </c>
      <c r="AN53">
        <v>0.87997999999999998</v>
      </c>
      <c r="AO53">
        <v>0</v>
      </c>
      <c r="AP53">
        <v>0.25619999999999998</v>
      </c>
      <c r="AQ53">
        <v>0</v>
      </c>
      <c r="AR53">
        <v>3.3119999999999998</v>
      </c>
      <c r="AS53">
        <v>4.7081999999999997</v>
      </c>
      <c r="AT53">
        <v>19.999962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2282.0513470000001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672.18089999999995</v>
      </c>
      <c r="L54">
        <v>435.435</v>
      </c>
      <c r="M54">
        <v>92</v>
      </c>
      <c r="N54">
        <v>56.7</v>
      </c>
      <c r="O54">
        <v>123.66562500000001</v>
      </c>
      <c r="P54">
        <v>139.31</v>
      </c>
      <c r="Q54">
        <v>18.365400000000001</v>
      </c>
      <c r="R54">
        <v>42.390099999999997</v>
      </c>
      <c r="S54">
        <v>26.3901</v>
      </c>
      <c r="T54">
        <v>0</v>
      </c>
      <c r="U54">
        <v>345.375</v>
      </c>
      <c r="V54">
        <v>20.73</v>
      </c>
      <c r="W54">
        <v>46.399079999999998</v>
      </c>
      <c r="X54">
        <v>147.26089999999999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9.0711999999999993</v>
      </c>
      <c r="AG54">
        <v>21.787199999999999</v>
      </c>
      <c r="AH54">
        <v>0</v>
      </c>
      <c r="AI54">
        <v>0</v>
      </c>
      <c r="AJ54">
        <v>0</v>
      </c>
      <c r="AK54">
        <v>54.440100000000001</v>
      </c>
      <c r="AL54">
        <v>1.3944000000000001</v>
      </c>
      <c r="AM54">
        <v>0</v>
      </c>
      <c r="AN54">
        <v>0.87997999999999998</v>
      </c>
      <c r="AO54">
        <v>0</v>
      </c>
      <c r="AP54">
        <v>0.25619999999999998</v>
      </c>
      <c r="AQ54">
        <v>0</v>
      </c>
      <c r="AR54">
        <v>26.495999999999999</v>
      </c>
      <c r="AS54">
        <v>4.7081999999999997</v>
      </c>
      <c r="AT54">
        <v>19.999962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2305.2353470000003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608.89949999999999</v>
      </c>
      <c r="L55">
        <v>363.03339999999997</v>
      </c>
      <c r="M55">
        <v>92</v>
      </c>
      <c r="N55">
        <v>56.7</v>
      </c>
      <c r="O55">
        <v>123.66562500000001</v>
      </c>
      <c r="P55">
        <v>139.31</v>
      </c>
      <c r="Q55">
        <v>18.365400000000001</v>
      </c>
      <c r="R55">
        <v>42.390099999999997</v>
      </c>
      <c r="S55">
        <v>26.3901</v>
      </c>
      <c r="T55">
        <v>0</v>
      </c>
      <c r="U55">
        <v>345.375</v>
      </c>
      <c r="V55">
        <v>20.73</v>
      </c>
      <c r="W55">
        <v>46.399079999999998</v>
      </c>
      <c r="X55">
        <v>147.26089999999999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9.0711999999999993</v>
      </c>
      <c r="AG55">
        <v>21.787199999999999</v>
      </c>
      <c r="AH55">
        <v>0</v>
      </c>
      <c r="AI55">
        <v>0</v>
      </c>
      <c r="AJ55">
        <v>0</v>
      </c>
      <c r="AK55">
        <v>54.440100000000001</v>
      </c>
      <c r="AL55">
        <v>1.3944000000000001</v>
      </c>
      <c r="AM55">
        <v>0</v>
      </c>
      <c r="AN55">
        <v>0.87997999999999998</v>
      </c>
      <c r="AO55">
        <v>0</v>
      </c>
      <c r="AP55">
        <v>0.25619999999999998</v>
      </c>
      <c r="AQ55">
        <v>0</v>
      </c>
      <c r="AR55">
        <v>26.495999999999999</v>
      </c>
      <c r="AS55">
        <v>8.3402399999999997</v>
      </c>
      <c r="AT55">
        <v>19.999962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2173.1843870000002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588.89949999999999</v>
      </c>
      <c r="L56">
        <v>328.03339999999997</v>
      </c>
      <c r="M56">
        <v>92</v>
      </c>
      <c r="N56">
        <v>56.7</v>
      </c>
      <c r="O56">
        <v>123.66562500000001</v>
      </c>
      <c r="P56">
        <v>139.31</v>
      </c>
      <c r="Q56">
        <v>18.365400000000001</v>
      </c>
      <c r="R56">
        <v>42.390099999999997</v>
      </c>
      <c r="S56">
        <v>26.3901</v>
      </c>
      <c r="T56">
        <v>0</v>
      </c>
      <c r="U56">
        <v>345.375</v>
      </c>
      <c r="V56">
        <v>20.73</v>
      </c>
      <c r="W56">
        <v>46.399079999999998</v>
      </c>
      <c r="X56">
        <v>147.26089999999999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9.0711999999999993</v>
      </c>
      <c r="AG56">
        <v>21.787199999999999</v>
      </c>
      <c r="AH56">
        <v>0</v>
      </c>
      <c r="AI56">
        <v>0</v>
      </c>
      <c r="AJ56">
        <v>0</v>
      </c>
      <c r="AK56">
        <v>54.440100000000001</v>
      </c>
      <c r="AL56">
        <v>1.3944000000000001</v>
      </c>
      <c r="AM56">
        <v>0</v>
      </c>
      <c r="AN56">
        <v>0.87997999999999998</v>
      </c>
      <c r="AO56">
        <v>0</v>
      </c>
      <c r="AP56">
        <v>0.25619999999999998</v>
      </c>
      <c r="AQ56">
        <v>0</v>
      </c>
      <c r="AR56">
        <v>4.4160000000000004</v>
      </c>
      <c r="AS56">
        <v>8.3402399999999997</v>
      </c>
      <c r="AT56">
        <v>19.999962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2096.1043870000003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585.68949999999995</v>
      </c>
      <c r="L57">
        <v>308.28339999999997</v>
      </c>
      <c r="M57">
        <v>92</v>
      </c>
      <c r="N57">
        <v>56.7</v>
      </c>
      <c r="O57">
        <v>123.66562500000001</v>
      </c>
      <c r="P57">
        <v>139.31</v>
      </c>
      <c r="Q57">
        <v>18.365400000000001</v>
      </c>
      <c r="R57">
        <v>42.390099999999997</v>
      </c>
      <c r="S57">
        <v>26.3901</v>
      </c>
      <c r="T57">
        <v>0</v>
      </c>
      <c r="U57">
        <v>345.375</v>
      </c>
      <c r="V57">
        <v>20.73</v>
      </c>
      <c r="W57">
        <v>46.399079999999998</v>
      </c>
      <c r="X57">
        <v>147.26089999999999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9.0711999999999993</v>
      </c>
      <c r="AG57">
        <v>21.787199999999999</v>
      </c>
      <c r="AH57">
        <v>0</v>
      </c>
      <c r="AI57">
        <v>0</v>
      </c>
      <c r="AJ57">
        <v>0</v>
      </c>
      <c r="AK57">
        <v>54.440100000000001</v>
      </c>
      <c r="AL57">
        <v>1.3944000000000001</v>
      </c>
      <c r="AM57">
        <v>0</v>
      </c>
      <c r="AN57">
        <v>0.87997999999999998</v>
      </c>
      <c r="AO57">
        <v>0</v>
      </c>
      <c r="AP57">
        <v>0.25619999999999998</v>
      </c>
      <c r="AQ57">
        <v>0</v>
      </c>
      <c r="AR57">
        <v>2.2080000000000002</v>
      </c>
      <c r="AS57">
        <v>4.7081999999999997</v>
      </c>
      <c r="AT57">
        <v>19.999962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2067.3043470000002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585.68949999999995</v>
      </c>
      <c r="L58">
        <v>308.28339999999997</v>
      </c>
      <c r="M58">
        <v>92</v>
      </c>
      <c r="N58">
        <v>56.7</v>
      </c>
      <c r="O58">
        <v>123.66562500000001</v>
      </c>
      <c r="P58">
        <v>139.31</v>
      </c>
      <c r="Q58">
        <v>15.8231</v>
      </c>
      <c r="R58">
        <v>42.390099999999997</v>
      </c>
      <c r="S58">
        <v>22.687000000000001</v>
      </c>
      <c r="T58">
        <v>0</v>
      </c>
      <c r="U58">
        <v>345.375</v>
      </c>
      <c r="V58">
        <v>20.73</v>
      </c>
      <c r="W58">
        <v>46.399079999999998</v>
      </c>
      <c r="X58">
        <v>147.26089999999999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9.0711999999999993</v>
      </c>
      <c r="AG58">
        <v>21.787199999999999</v>
      </c>
      <c r="AH58">
        <v>0</v>
      </c>
      <c r="AI58">
        <v>0</v>
      </c>
      <c r="AJ58">
        <v>0</v>
      </c>
      <c r="AK58">
        <v>54.440100000000001</v>
      </c>
      <c r="AL58">
        <v>1.3944000000000001</v>
      </c>
      <c r="AM58">
        <v>0</v>
      </c>
      <c r="AN58">
        <v>0.87997999999999998</v>
      </c>
      <c r="AO58">
        <v>0</v>
      </c>
      <c r="AP58">
        <v>0.25619999999999998</v>
      </c>
      <c r="AQ58">
        <v>0</v>
      </c>
      <c r="AR58">
        <v>2.2080000000000002</v>
      </c>
      <c r="AS58">
        <v>4.7081999999999997</v>
      </c>
      <c r="AT58">
        <v>19.999962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2061.058947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585.68949999999995</v>
      </c>
      <c r="L59">
        <v>382.28339999999997</v>
      </c>
      <c r="M59">
        <v>92</v>
      </c>
      <c r="N59">
        <v>56.7</v>
      </c>
      <c r="O59">
        <v>123.66562500000001</v>
      </c>
      <c r="P59">
        <v>139.31</v>
      </c>
      <c r="Q59">
        <v>15.703099999999999</v>
      </c>
      <c r="R59">
        <v>37.622999999999998</v>
      </c>
      <c r="S59">
        <v>23.527000000000001</v>
      </c>
      <c r="T59">
        <v>0</v>
      </c>
      <c r="U59">
        <v>345.375</v>
      </c>
      <c r="V59">
        <v>15.464600000000001</v>
      </c>
      <c r="W59">
        <v>46.399079999999998</v>
      </c>
      <c r="X59">
        <v>147.26089999999999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9.0711999999999993</v>
      </c>
      <c r="AG59">
        <v>21.787199999999999</v>
      </c>
      <c r="AH59">
        <v>0</v>
      </c>
      <c r="AI59">
        <v>0</v>
      </c>
      <c r="AJ59">
        <v>0</v>
      </c>
      <c r="AK59">
        <v>54.440100000000001</v>
      </c>
      <c r="AL59">
        <v>1.3944000000000001</v>
      </c>
      <c r="AM59">
        <v>0</v>
      </c>
      <c r="AN59">
        <v>0.87997999999999998</v>
      </c>
      <c r="AO59">
        <v>0</v>
      </c>
      <c r="AP59">
        <v>0.25619999999999998</v>
      </c>
      <c r="AQ59">
        <v>0</v>
      </c>
      <c r="AR59">
        <v>2.2080000000000002</v>
      </c>
      <c r="AS59">
        <v>4.7081999999999997</v>
      </c>
      <c r="AT59">
        <v>19.999962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2125.746447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585.68949999999995</v>
      </c>
      <c r="L60">
        <v>361.28339999999997</v>
      </c>
      <c r="M60">
        <v>92</v>
      </c>
      <c r="N60">
        <v>56.7</v>
      </c>
      <c r="O60">
        <v>123.66562500000001</v>
      </c>
      <c r="P60">
        <v>139.31</v>
      </c>
      <c r="Q60">
        <v>15.703099999999999</v>
      </c>
      <c r="R60">
        <v>37.622999999999998</v>
      </c>
      <c r="S60">
        <v>23.527000000000001</v>
      </c>
      <c r="T60">
        <v>0</v>
      </c>
      <c r="U60">
        <v>345.375</v>
      </c>
      <c r="V60">
        <v>15.464600000000001</v>
      </c>
      <c r="W60">
        <v>46.399079999999998</v>
      </c>
      <c r="X60">
        <v>147.26089999999999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9.0711999999999993</v>
      </c>
      <c r="AG60">
        <v>21.787199999999999</v>
      </c>
      <c r="AH60">
        <v>0</v>
      </c>
      <c r="AI60">
        <v>0</v>
      </c>
      <c r="AJ60">
        <v>0</v>
      </c>
      <c r="AK60">
        <v>54.440100000000001</v>
      </c>
      <c r="AL60">
        <v>1.3944000000000001</v>
      </c>
      <c r="AM60">
        <v>0</v>
      </c>
      <c r="AN60">
        <v>0.87997999999999998</v>
      </c>
      <c r="AO60">
        <v>0</v>
      </c>
      <c r="AP60">
        <v>0.25619999999999998</v>
      </c>
      <c r="AQ60">
        <v>0</v>
      </c>
      <c r="AR60">
        <v>2.2080000000000002</v>
      </c>
      <c r="AS60">
        <v>4.7081999999999997</v>
      </c>
      <c r="AT60">
        <v>19.999962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2104.746447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585.68949999999995</v>
      </c>
      <c r="L61">
        <v>351.28339999999997</v>
      </c>
      <c r="M61">
        <v>92</v>
      </c>
      <c r="N61">
        <v>56.7</v>
      </c>
      <c r="O61">
        <v>123.66562500000001</v>
      </c>
      <c r="P61">
        <v>139.31</v>
      </c>
      <c r="Q61">
        <v>15.703099999999999</v>
      </c>
      <c r="R61">
        <v>37.622999999999998</v>
      </c>
      <c r="S61">
        <v>23.527000000000001</v>
      </c>
      <c r="T61">
        <v>0</v>
      </c>
      <c r="U61">
        <v>345.375</v>
      </c>
      <c r="V61">
        <v>15.464600000000001</v>
      </c>
      <c r="W61">
        <v>46.399079999999998</v>
      </c>
      <c r="X61">
        <v>147.26089999999999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9.0711999999999993</v>
      </c>
      <c r="AG61">
        <v>21.787199999999999</v>
      </c>
      <c r="AH61">
        <v>0</v>
      </c>
      <c r="AI61">
        <v>0</v>
      </c>
      <c r="AJ61">
        <v>0</v>
      </c>
      <c r="AK61">
        <v>54.440100000000001</v>
      </c>
      <c r="AL61">
        <v>1.3944000000000001</v>
      </c>
      <c r="AM61">
        <v>0</v>
      </c>
      <c r="AN61">
        <v>0.87997999999999998</v>
      </c>
      <c r="AO61">
        <v>0</v>
      </c>
      <c r="AP61">
        <v>7.0454999999999997</v>
      </c>
      <c r="AQ61">
        <v>0</v>
      </c>
      <c r="AR61">
        <v>2.2080000000000002</v>
      </c>
      <c r="AS61">
        <v>4.7081999999999997</v>
      </c>
      <c r="AT61">
        <v>19.999962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2101.5357470000004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585.68949999999995</v>
      </c>
      <c r="L62">
        <v>330.28339999999997</v>
      </c>
      <c r="M62">
        <v>92</v>
      </c>
      <c r="N62">
        <v>56.7</v>
      </c>
      <c r="O62">
        <v>123.66562500000001</v>
      </c>
      <c r="P62">
        <v>139.31</v>
      </c>
      <c r="Q62">
        <v>15.703099999999999</v>
      </c>
      <c r="R62">
        <v>37.622999999999998</v>
      </c>
      <c r="S62">
        <v>23.527000000000001</v>
      </c>
      <c r="T62">
        <v>0</v>
      </c>
      <c r="U62">
        <v>345.375</v>
      </c>
      <c r="V62">
        <v>15.464600000000001</v>
      </c>
      <c r="W62">
        <v>46.399079999999998</v>
      </c>
      <c r="X62">
        <v>147.26089999999999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9.0711999999999993</v>
      </c>
      <c r="AG62">
        <v>21.787199999999999</v>
      </c>
      <c r="AH62">
        <v>0</v>
      </c>
      <c r="AI62">
        <v>0</v>
      </c>
      <c r="AJ62">
        <v>0</v>
      </c>
      <c r="AK62">
        <v>54.440100000000001</v>
      </c>
      <c r="AL62">
        <v>1.3944000000000001</v>
      </c>
      <c r="AM62">
        <v>0</v>
      </c>
      <c r="AN62">
        <v>0.87997999999999998</v>
      </c>
      <c r="AO62">
        <v>0</v>
      </c>
      <c r="AP62">
        <v>7.0454999999999997</v>
      </c>
      <c r="AQ62">
        <v>0</v>
      </c>
      <c r="AR62">
        <v>2.2080000000000002</v>
      </c>
      <c r="AS62">
        <v>4.7081999999999997</v>
      </c>
      <c r="AT62">
        <v>19.999962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2080.5357469999999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585.68949999999995</v>
      </c>
      <c r="L63">
        <v>320.28339999999997</v>
      </c>
      <c r="M63">
        <v>92</v>
      </c>
      <c r="N63">
        <v>56.7</v>
      </c>
      <c r="O63">
        <v>123.66562500000001</v>
      </c>
      <c r="P63">
        <v>139.31</v>
      </c>
      <c r="Q63">
        <v>15.5831</v>
      </c>
      <c r="R63">
        <v>37.383000000000003</v>
      </c>
      <c r="S63">
        <v>23.367000000000001</v>
      </c>
      <c r="T63">
        <v>0</v>
      </c>
      <c r="U63">
        <v>345.375</v>
      </c>
      <c r="V63">
        <v>15.464600000000001</v>
      </c>
      <c r="W63">
        <v>46.399079999999998</v>
      </c>
      <c r="X63">
        <v>147.26089999999999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16.478852</v>
      </c>
      <c r="AF63">
        <v>9.0711999999999993</v>
      </c>
      <c r="AG63">
        <v>21.787199999999999</v>
      </c>
      <c r="AH63">
        <v>0</v>
      </c>
      <c r="AI63">
        <v>0</v>
      </c>
      <c r="AJ63">
        <v>0</v>
      </c>
      <c r="AK63">
        <v>54.440100000000001</v>
      </c>
      <c r="AL63">
        <v>1.3944000000000001</v>
      </c>
      <c r="AM63">
        <v>0</v>
      </c>
      <c r="AN63">
        <v>0.87997999999999998</v>
      </c>
      <c r="AO63">
        <v>0</v>
      </c>
      <c r="AP63">
        <v>7.0454999999999997</v>
      </c>
      <c r="AQ63">
        <v>15.497999999999999</v>
      </c>
      <c r="AR63">
        <v>2.2080000000000002</v>
      </c>
      <c r="AS63">
        <v>4.7081999999999997</v>
      </c>
      <c r="AT63">
        <v>19.999962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2101.9925990000006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585.68949999999995</v>
      </c>
      <c r="L64">
        <v>320.28339999999997</v>
      </c>
      <c r="M64">
        <v>92</v>
      </c>
      <c r="N64">
        <v>56.7</v>
      </c>
      <c r="O64">
        <v>123.66562500000001</v>
      </c>
      <c r="P64">
        <v>139.31</v>
      </c>
      <c r="Q64">
        <v>15.5831</v>
      </c>
      <c r="R64">
        <v>37.383000000000003</v>
      </c>
      <c r="S64">
        <v>23.367000000000001</v>
      </c>
      <c r="T64">
        <v>0</v>
      </c>
      <c r="U64">
        <v>345.375</v>
      </c>
      <c r="V64">
        <v>15.464600000000001</v>
      </c>
      <c r="W64">
        <v>46.399079999999998</v>
      </c>
      <c r="X64">
        <v>147.26089999999999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16.478852</v>
      </c>
      <c r="AF64">
        <v>9.0711999999999993</v>
      </c>
      <c r="AG64">
        <v>21.787199999999999</v>
      </c>
      <c r="AH64">
        <v>0</v>
      </c>
      <c r="AI64">
        <v>0</v>
      </c>
      <c r="AJ64">
        <v>0</v>
      </c>
      <c r="AK64">
        <v>54.440100000000001</v>
      </c>
      <c r="AL64">
        <v>1.3944000000000001</v>
      </c>
      <c r="AM64">
        <v>0</v>
      </c>
      <c r="AN64">
        <v>0.87997999999999998</v>
      </c>
      <c r="AO64">
        <v>0</v>
      </c>
      <c r="AP64">
        <v>7.0454999999999997</v>
      </c>
      <c r="AQ64">
        <v>15.497999999999999</v>
      </c>
      <c r="AR64">
        <v>2.2080000000000002</v>
      </c>
      <c r="AS64">
        <v>4.7081999999999997</v>
      </c>
      <c r="AT64">
        <v>19.999962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2101.9925990000006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585.68949999999995</v>
      </c>
      <c r="L65">
        <v>341.28339999999997</v>
      </c>
      <c r="M65">
        <v>92</v>
      </c>
      <c r="N65">
        <v>56.7</v>
      </c>
      <c r="O65">
        <v>123.66562500000001</v>
      </c>
      <c r="P65">
        <v>139.31</v>
      </c>
      <c r="Q65">
        <v>15.5831</v>
      </c>
      <c r="R65">
        <v>37.383000000000003</v>
      </c>
      <c r="S65">
        <v>23.367000000000001</v>
      </c>
      <c r="T65">
        <v>0</v>
      </c>
      <c r="U65">
        <v>345.375</v>
      </c>
      <c r="V65">
        <v>15.464600000000001</v>
      </c>
      <c r="W65">
        <v>46.399079999999998</v>
      </c>
      <c r="X65">
        <v>147.26089999999999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16.478852</v>
      </c>
      <c r="AF65">
        <v>9.0711999999999993</v>
      </c>
      <c r="AG65">
        <v>21.787199999999999</v>
      </c>
      <c r="AH65">
        <v>0</v>
      </c>
      <c r="AI65">
        <v>0</v>
      </c>
      <c r="AJ65">
        <v>0</v>
      </c>
      <c r="AK65">
        <v>54.440100000000001</v>
      </c>
      <c r="AL65">
        <v>1.3944000000000001</v>
      </c>
      <c r="AM65">
        <v>0</v>
      </c>
      <c r="AN65">
        <v>0.87997999999999998</v>
      </c>
      <c r="AO65">
        <v>0</v>
      </c>
      <c r="AP65">
        <v>7.0454999999999997</v>
      </c>
      <c r="AQ65">
        <v>15.497999999999999</v>
      </c>
      <c r="AR65">
        <v>2.2080000000000002</v>
      </c>
      <c r="AS65">
        <v>4.7081999999999997</v>
      </c>
      <c r="AT65">
        <v>19.999962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2122.9925990000006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585.68949999999995</v>
      </c>
      <c r="L66">
        <v>393.28339999999997</v>
      </c>
      <c r="M66">
        <v>92</v>
      </c>
      <c r="N66">
        <v>56.7</v>
      </c>
      <c r="O66">
        <v>123.66562500000001</v>
      </c>
      <c r="P66">
        <v>139.31</v>
      </c>
      <c r="Q66">
        <v>15.5831</v>
      </c>
      <c r="R66">
        <v>37.383000000000003</v>
      </c>
      <c r="S66">
        <v>23.367000000000001</v>
      </c>
      <c r="T66">
        <v>0</v>
      </c>
      <c r="U66">
        <v>345.375</v>
      </c>
      <c r="V66">
        <v>15.464600000000001</v>
      </c>
      <c r="W66">
        <v>46.399079999999998</v>
      </c>
      <c r="X66">
        <v>147.26089999999999</v>
      </c>
      <c r="Y66">
        <v>0</v>
      </c>
      <c r="Z66">
        <v>0</v>
      </c>
      <c r="AA66">
        <v>0</v>
      </c>
      <c r="AB66">
        <v>3.3325</v>
      </c>
      <c r="AC66">
        <v>0</v>
      </c>
      <c r="AD66">
        <v>0</v>
      </c>
      <c r="AE66">
        <v>16.478852</v>
      </c>
      <c r="AF66">
        <v>9.0711999999999993</v>
      </c>
      <c r="AG66">
        <v>21.787199999999999</v>
      </c>
      <c r="AH66">
        <v>0</v>
      </c>
      <c r="AI66">
        <v>0</v>
      </c>
      <c r="AJ66">
        <v>0</v>
      </c>
      <c r="AK66">
        <v>54.440100000000001</v>
      </c>
      <c r="AL66">
        <v>1.3944000000000001</v>
      </c>
      <c r="AM66">
        <v>0</v>
      </c>
      <c r="AN66">
        <v>0.87997999999999998</v>
      </c>
      <c r="AO66">
        <v>0</v>
      </c>
      <c r="AP66">
        <v>7.0454999999999997</v>
      </c>
      <c r="AQ66">
        <v>30.995999999999999</v>
      </c>
      <c r="AR66">
        <v>2.2080000000000002</v>
      </c>
      <c r="AS66">
        <v>4.7081999999999997</v>
      </c>
      <c r="AT66">
        <v>19.999962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2193.8230990000006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644.04075699999999</v>
      </c>
      <c r="L67">
        <v>393.28339999999997</v>
      </c>
      <c r="M67">
        <v>92</v>
      </c>
      <c r="N67">
        <v>56.7</v>
      </c>
      <c r="O67">
        <v>123.66562500000001</v>
      </c>
      <c r="P67">
        <v>139.31</v>
      </c>
      <c r="Q67">
        <v>18.365400000000001</v>
      </c>
      <c r="R67">
        <v>42.389986999999998</v>
      </c>
      <c r="S67">
        <v>26.376076000000001</v>
      </c>
      <c r="T67">
        <v>0</v>
      </c>
      <c r="U67">
        <v>345.375</v>
      </c>
      <c r="V67">
        <v>19.158909999999999</v>
      </c>
      <c r="W67">
        <v>46.399079999999998</v>
      </c>
      <c r="X67">
        <v>147.26089999999999</v>
      </c>
      <c r="Y67">
        <v>0</v>
      </c>
      <c r="Z67">
        <v>0</v>
      </c>
      <c r="AA67">
        <v>0</v>
      </c>
      <c r="AB67">
        <v>3.3325</v>
      </c>
      <c r="AC67">
        <v>0</v>
      </c>
      <c r="AD67">
        <v>0</v>
      </c>
      <c r="AE67">
        <v>16.478852</v>
      </c>
      <c r="AF67">
        <v>9.0711999999999993</v>
      </c>
      <c r="AG67">
        <v>21.787199999999999</v>
      </c>
      <c r="AH67">
        <v>0</v>
      </c>
      <c r="AI67">
        <v>0</v>
      </c>
      <c r="AJ67">
        <v>0</v>
      </c>
      <c r="AK67">
        <v>54.440100000000001</v>
      </c>
      <c r="AL67">
        <v>1.3944000000000001</v>
      </c>
      <c r="AM67">
        <v>0</v>
      </c>
      <c r="AN67">
        <v>0.87997999999999998</v>
      </c>
      <c r="AO67">
        <v>0</v>
      </c>
      <c r="AP67">
        <v>0.25619999999999998</v>
      </c>
      <c r="AQ67">
        <v>30.995999999999999</v>
      </c>
      <c r="AR67">
        <v>2.2080000000000002</v>
      </c>
      <c r="AS67">
        <v>4.7081999999999997</v>
      </c>
      <c r="AT67">
        <v>19.999962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2259.8777290000003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679.10376599999995</v>
      </c>
      <c r="L68">
        <v>431.307231</v>
      </c>
      <c r="M68">
        <v>92</v>
      </c>
      <c r="N68">
        <v>56.7</v>
      </c>
      <c r="O68">
        <v>123.66562500000001</v>
      </c>
      <c r="P68">
        <v>139.31</v>
      </c>
      <c r="Q68">
        <v>18.365400000000001</v>
      </c>
      <c r="R68">
        <v>42.390099999999997</v>
      </c>
      <c r="S68">
        <v>26.3901</v>
      </c>
      <c r="T68">
        <v>0</v>
      </c>
      <c r="U68">
        <v>345.375</v>
      </c>
      <c r="V68">
        <v>20.5246</v>
      </c>
      <c r="W68">
        <v>46.399079999999998</v>
      </c>
      <c r="X68">
        <v>147.26089999999999</v>
      </c>
      <c r="Y68">
        <v>0</v>
      </c>
      <c r="Z68">
        <v>0</v>
      </c>
      <c r="AA68">
        <v>0</v>
      </c>
      <c r="AB68">
        <v>3.3325</v>
      </c>
      <c r="AC68">
        <v>0</v>
      </c>
      <c r="AD68">
        <v>0</v>
      </c>
      <c r="AE68">
        <v>16.478852</v>
      </c>
      <c r="AF68">
        <v>9.0711999999999993</v>
      </c>
      <c r="AG68">
        <v>21.787199999999999</v>
      </c>
      <c r="AH68">
        <v>0</v>
      </c>
      <c r="AI68">
        <v>0</v>
      </c>
      <c r="AJ68">
        <v>0</v>
      </c>
      <c r="AK68">
        <v>54.440100000000001</v>
      </c>
      <c r="AL68">
        <v>1.3944000000000001</v>
      </c>
      <c r="AM68">
        <v>0</v>
      </c>
      <c r="AN68">
        <v>0.87997999999999998</v>
      </c>
      <c r="AO68">
        <v>0</v>
      </c>
      <c r="AP68">
        <v>0</v>
      </c>
      <c r="AQ68">
        <v>30.995999999999999</v>
      </c>
      <c r="AR68">
        <v>2.2080000000000002</v>
      </c>
      <c r="AS68">
        <v>4.7081999999999997</v>
      </c>
      <c r="AT68">
        <v>19.999962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2334.0881960000002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679.19</v>
      </c>
      <c r="L69">
        <v>435.435</v>
      </c>
      <c r="M69">
        <v>92</v>
      </c>
      <c r="N69">
        <v>56.7</v>
      </c>
      <c r="O69">
        <v>123.66562500000001</v>
      </c>
      <c r="P69">
        <v>139.31</v>
      </c>
      <c r="Q69">
        <v>18.365400000000001</v>
      </c>
      <c r="R69">
        <v>42.390099999999997</v>
      </c>
      <c r="S69">
        <v>26.3901</v>
      </c>
      <c r="T69">
        <v>0</v>
      </c>
      <c r="U69">
        <v>345.375</v>
      </c>
      <c r="V69">
        <v>20.5246</v>
      </c>
      <c r="W69">
        <v>46.399079999999998</v>
      </c>
      <c r="X69">
        <v>147.26089999999999</v>
      </c>
      <c r="Y69">
        <v>0</v>
      </c>
      <c r="Z69">
        <v>0</v>
      </c>
      <c r="AA69">
        <v>0</v>
      </c>
      <c r="AB69">
        <v>3.3325</v>
      </c>
      <c r="AC69">
        <v>0</v>
      </c>
      <c r="AD69">
        <v>0</v>
      </c>
      <c r="AE69">
        <v>16.478852</v>
      </c>
      <c r="AF69">
        <v>9.0711999999999993</v>
      </c>
      <c r="AG69">
        <v>21.787199999999999</v>
      </c>
      <c r="AH69">
        <v>15.151999999999999</v>
      </c>
      <c r="AI69">
        <v>0</v>
      </c>
      <c r="AJ69">
        <v>0</v>
      </c>
      <c r="AK69">
        <v>54.440100000000001</v>
      </c>
      <c r="AL69">
        <v>1.3944000000000001</v>
      </c>
      <c r="AM69">
        <v>0</v>
      </c>
      <c r="AN69">
        <v>0.87997999999999998</v>
      </c>
      <c r="AO69">
        <v>0</v>
      </c>
      <c r="AP69">
        <v>0</v>
      </c>
      <c r="AQ69">
        <v>46.494</v>
      </c>
      <c r="AR69">
        <v>2.2080000000000002</v>
      </c>
      <c r="AS69">
        <v>4.7081999999999997</v>
      </c>
      <c r="AT69">
        <v>19.999962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2368.9521990000003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679.19</v>
      </c>
      <c r="L70">
        <v>435.435</v>
      </c>
      <c r="M70">
        <v>92</v>
      </c>
      <c r="N70">
        <v>56.7</v>
      </c>
      <c r="O70">
        <v>123.66562500000001</v>
      </c>
      <c r="P70">
        <v>139.31</v>
      </c>
      <c r="Q70">
        <v>18.365400000000001</v>
      </c>
      <c r="R70">
        <v>42.390099999999997</v>
      </c>
      <c r="S70">
        <v>26.3901</v>
      </c>
      <c r="T70">
        <v>0</v>
      </c>
      <c r="U70">
        <v>345.375</v>
      </c>
      <c r="V70">
        <v>20.5246</v>
      </c>
      <c r="W70">
        <v>46.399079999999998</v>
      </c>
      <c r="X70">
        <v>147.26089999999999</v>
      </c>
      <c r="Y70">
        <v>0</v>
      </c>
      <c r="Z70">
        <v>0</v>
      </c>
      <c r="AA70">
        <v>0</v>
      </c>
      <c r="AB70">
        <v>3.3325</v>
      </c>
      <c r="AC70">
        <v>0</v>
      </c>
      <c r="AD70">
        <v>0</v>
      </c>
      <c r="AE70">
        <v>32.957704</v>
      </c>
      <c r="AF70">
        <v>9.0711999999999993</v>
      </c>
      <c r="AG70">
        <v>21.787199999999999</v>
      </c>
      <c r="AH70">
        <v>32.198</v>
      </c>
      <c r="AI70">
        <v>0</v>
      </c>
      <c r="AJ70">
        <v>0</v>
      </c>
      <c r="AK70">
        <v>54.440100000000001</v>
      </c>
      <c r="AL70">
        <v>1.3944000000000001</v>
      </c>
      <c r="AM70">
        <v>0</v>
      </c>
      <c r="AN70">
        <v>0.87997999999999998</v>
      </c>
      <c r="AO70">
        <v>0</v>
      </c>
      <c r="AP70">
        <v>0</v>
      </c>
      <c r="AQ70">
        <v>46.494</v>
      </c>
      <c r="AR70">
        <v>2.2080000000000002</v>
      </c>
      <c r="AS70">
        <v>4.7081999999999997</v>
      </c>
      <c r="AT70">
        <v>19.999962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2402.4770509999998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679.19</v>
      </c>
      <c r="L71">
        <v>435.435</v>
      </c>
      <c r="M71">
        <v>92</v>
      </c>
      <c r="N71">
        <v>56.7</v>
      </c>
      <c r="O71">
        <v>123.66562500000001</v>
      </c>
      <c r="P71">
        <v>139.31</v>
      </c>
      <c r="Q71">
        <v>18.365400000000001</v>
      </c>
      <c r="R71">
        <v>42.390099999999997</v>
      </c>
      <c r="S71">
        <v>26.3901</v>
      </c>
      <c r="T71">
        <v>0</v>
      </c>
      <c r="U71">
        <v>271.125</v>
      </c>
      <c r="V71">
        <v>20.5246</v>
      </c>
      <c r="W71">
        <v>46.399079999999998</v>
      </c>
      <c r="X71">
        <v>147.26089999999999</v>
      </c>
      <c r="Y71">
        <v>0</v>
      </c>
      <c r="Z71">
        <v>0</v>
      </c>
      <c r="AA71">
        <v>0</v>
      </c>
      <c r="AB71">
        <v>13.17004</v>
      </c>
      <c r="AC71">
        <v>0</v>
      </c>
      <c r="AD71">
        <v>7.9260000000000002</v>
      </c>
      <c r="AE71">
        <v>32.957704</v>
      </c>
      <c r="AF71">
        <v>17.748000000000001</v>
      </c>
      <c r="AG71">
        <v>21.787199999999999</v>
      </c>
      <c r="AH71">
        <v>59.661000000000001</v>
      </c>
      <c r="AI71">
        <v>0</v>
      </c>
      <c r="AJ71">
        <v>0</v>
      </c>
      <c r="AK71">
        <v>54.440100000000001</v>
      </c>
      <c r="AL71">
        <v>1.3944000000000001</v>
      </c>
      <c r="AM71">
        <v>0</v>
      </c>
      <c r="AN71">
        <v>0.87997999999999998</v>
      </c>
      <c r="AO71">
        <v>0</v>
      </c>
      <c r="AP71">
        <v>0</v>
      </c>
      <c r="AQ71">
        <v>46.494</v>
      </c>
      <c r="AR71">
        <v>2.2080000000000002</v>
      </c>
      <c r="AS71">
        <v>4.7081999999999997</v>
      </c>
      <c r="AT71">
        <v>19.999962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2382.1303910000001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679.19</v>
      </c>
      <c r="L72">
        <v>435.435</v>
      </c>
      <c r="M72">
        <v>92</v>
      </c>
      <c r="N72">
        <v>56.7</v>
      </c>
      <c r="O72">
        <v>123.66562500000001</v>
      </c>
      <c r="P72">
        <v>139.31</v>
      </c>
      <c r="Q72">
        <v>18.365400000000001</v>
      </c>
      <c r="R72">
        <v>42.390099999999997</v>
      </c>
      <c r="S72">
        <v>26.3901</v>
      </c>
      <c r="T72">
        <v>0</v>
      </c>
      <c r="U72">
        <v>271.125</v>
      </c>
      <c r="V72">
        <v>20.5246</v>
      </c>
      <c r="W72">
        <v>46.399079999999998</v>
      </c>
      <c r="X72">
        <v>147.26089999999999</v>
      </c>
      <c r="Y72">
        <v>0</v>
      </c>
      <c r="Z72">
        <v>1.1000000000000001</v>
      </c>
      <c r="AA72">
        <v>7.0309999999999997</v>
      </c>
      <c r="AB72">
        <v>13.17004</v>
      </c>
      <c r="AC72">
        <v>0</v>
      </c>
      <c r="AD72">
        <v>16.095064000000001</v>
      </c>
      <c r="AE72">
        <v>32.957704</v>
      </c>
      <c r="AF72">
        <v>26.622</v>
      </c>
      <c r="AG72">
        <v>21.787199999999999</v>
      </c>
      <c r="AH72">
        <v>78.600999999999999</v>
      </c>
      <c r="AI72">
        <v>0</v>
      </c>
      <c r="AJ72">
        <v>0</v>
      </c>
      <c r="AK72">
        <v>54.440100000000001</v>
      </c>
      <c r="AL72">
        <v>1.3944000000000001</v>
      </c>
      <c r="AM72">
        <v>2.9325999999999999</v>
      </c>
      <c r="AN72">
        <v>0.87997999999999998</v>
      </c>
      <c r="AO72">
        <v>0</v>
      </c>
      <c r="AP72">
        <v>0</v>
      </c>
      <c r="AQ72">
        <v>46.494</v>
      </c>
      <c r="AR72">
        <v>2.2080000000000002</v>
      </c>
      <c r="AS72">
        <v>4.7081999999999997</v>
      </c>
      <c r="AT72">
        <v>19.999962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2429.1770550000001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679.19</v>
      </c>
      <c r="L73">
        <v>435.435</v>
      </c>
      <c r="M73">
        <v>92</v>
      </c>
      <c r="N73">
        <v>56.7</v>
      </c>
      <c r="O73">
        <v>123.66562500000001</v>
      </c>
      <c r="P73">
        <v>139.31</v>
      </c>
      <c r="Q73">
        <v>18.365400000000001</v>
      </c>
      <c r="R73">
        <v>42.390099999999997</v>
      </c>
      <c r="S73">
        <v>26.3901</v>
      </c>
      <c r="T73">
        <v>0</v>
      </c>
      <c r="U73">
        <v>271.125</v>
      </c>
      <c r="V73">
        <v>20.5246</v>
      </c>
      <c r="W73">
        <v>46.399079999999998</v>
      </c>
      <c r="X73">
        <v>147.26089999999999</v>
      </c>
      <c r="Y73">
        <v>0</v>
      </c>
      <c r="Z73">
        <v>13.041600000000001</v>
      </c>
      <c r="AA73">
        <v>13.904</v>
      </c>
      <c r="AB73">
        <v>26.34008</v>
      </c>
      <c r="AC73">
        <v>0</v>
      </c>
      <c r="AD73">
        <v>18.272072000000001</v>
      </c>
      <c r="AE73">
        <v>32.957704</v>
      </c>
      <c r="AF73">
        <v>38.966720000000002</v>
      </c>
      <c r="AG73">
        <v>21.787199999999999</v>
      </c>
      <c r="AH73">
        <v>116.9545</v>
      </c>
      <c r="AI73">
        <v>0</v>
      </c>
      <c r="AJ73">
        <v>0</v>
      </c>
      <c r="AK73">
        <v>54.440100000000001</v>
      </c>
      <c r="AL73">
        <v>6.9720000000000004</v>
      </c>
      <c r="AM73">
        <v>5.2786799999999996</v>
      </c>
      <c r="AN73">
        <v>0.87997999999999998</v>
      </c>
      <c r="AO73">
        <v>0</v>
      </c>
      <c r="AP73">
        <v>0</v>
      </c>
      <c r="AQ73">
        <v>46.494</v>
      </c>
      <c r="AR73">
        <v>2.2080000000000002</v>
      </c>
      <c r="AS73">
        <v>4.7081999999999997</v>
      </c>
      <c r="AT73">
        <v>19.999962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2521.960603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679.19</v>
      </c>
      <c r="L74">
        <v>435.435</v>
      </c>
      <c r="M74">
        <v>92</v>
      </c>
      <c r="N74">
        <v>56.7</v>
      </c>
      <c r="O74">
        <v>123.66562500000001</v>
      </c>
      <c r="P74">
        <v>139.31</v>
      </c>
      <c r="Q74">
        <v>18.365400000000001</v>
      </c>
      <c r="R74">
        <v>42.390099999999997</v>
      </c>
      <c r="S74">
        <v>26.3901</v>
      </c>
      <c r="T74">
        <v>0</v>
      </c>
      <c r="U74">
        <v>271.125</v>
      </c>
      <c r="V74">
        <v>20.5246</v>
      </c>
      <c r="W74">
        <v>46.399079999999998</v>
      </c>
      <c r="X74">
        <v>147.26089999999999</v>
      </c>
      <c r="Y74">
        <v>0</v>
      </c>
      <c r="Z74">
        <v>13.041600000000001</v>
      </c>
      <c r="AA74">
        <v>22.12</v>
      </c>
      <c r="AB74">
        <v>26.34008</v>
      </c>
      <c r="AC74">
        <v>0</v>
      </c>
      <c r="AD74">
        <v>27.408107999999999</v>
      </c>
      <c r="AE74">
        <v>32.957704</v>
      </c>
      <c r="AF74">
        <v>38.966720000000002</v>
      </c>
      <c r="AG74">
        <v>21.787199999999999</v>
      </c>
      <c r="AH74">
        <v>116.9545</v>
      </c>
      <c r="AI74">
        <v>0</v>
      </c>
      <c r="AJ74">
        <v>0</v>
      </c>
      <c r="AK74">
        <v>54.440100000000001</v>
      </c>
      <c r="AL74">
        <v>41.832000000000001</v>
      </c>
      <c r="AM74">
        <v>5.2786799999999996</v>
      </c>
      <c r="AN74">
        <v>0.87997999999999998</v>
      </c>
      <c r="AO74">
        <v>0</v>
      </c>
      <c r="AP74">
        <v>0</v>
      </c>
      <c r="AQ74">
        <v>46.494</v>
      </c>
      <c r="AR74">
        <v>2.2080000000000002</v>
      </c>
      <c r="AS74">
        <v>4.7081999999999997</v>
      </c>
      <c r="AT74">
        <v>19.999962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2574.1726389999994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679.19</v>
      </c>
      <c r="L75">
        <v>435.435</v>
      </c>
      <c r="M75">
        <v>92</v>
      </c>
      <c r="N75">
        <v>56.7</v>
      </c>
      <c r="O75">
        <v>123.66562500000001</v>
      </c>
      <c r="P75">
        <v>139.31</v>
      </c>
      <c r="Q75">
        <v>18.365400000000001</v>
      </c>
      <c r="R75">
        <v>42.390099999999997</v>
      </c>
      <c r="S75">
        <v>26.3901</v>
      </c>
      <c r="T75">
        <v>0</v>
      </c>
      <c r="U75">
        <v>271.125</v>
      </c>
      <c r="V75">
        <v>20.73</v>
      </c>
      <c r="W75">
        <v>46.399079999999998</v>
      </c>
      <c r="X75">
        <v>147.26089999999999</v>
      </c>
      <c r="Y75">
        <v>0</v>
      </c>
      <c r="Z75">
        <v>13.041600000000001</v>
      </c>
      <c r="AA75">
        <v>26.07</v>
      </c>
      <c r="AB75">
        <v>26.34008</v>
      </c>
      <c r="AC75">
        <v>0</v>
      </c>
      <c r="AD75">
        <v>27.408107999999999</v>
      </c>
      <c r="AE75">
        <v>32.957704</v>
      </c>
      <c r="AF75">
        <v>38.966720000000002</v>
      </c>
      <c r="AG75">
        <v>21.787199999999999</v>
      </c>
      <c r="AH75">
        <v>116.9545</v>
      </c>
      <c r="AI75">
        <v>0</v>
      </c>
      <c r="AJ75">
        <v>0</v>
      </c>
      <c r="AK75">
        <v>54.440100000000001</v>
      </c>
      <c r="AL75">
        <v>41.832000000000001</v>
      </c>
      <c r="AM75">
        <v>5.2786799999999996</v>
      </c>
      <c r="AN75">
        <v>0.87997999999999998</v>
      </c>
      <c r="AO75">
        <v>0</v>
      </c>
      <c r="AP75">
        <v>0</v>
      </c>
      <c r="AQ75">
        <v>46.494</v>
      </c>
      <c r="AR75">
        <v>2.2080000000000002</v>
      </c>
      <c r="AS75">
        <v>4.7081999999999997</v>
      </c>
      <c r="AT75">
        <v>19.999962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2578.328039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679.19</v>
      </c>
      <c r="L76">
        <v>435.435</v>
      </c>
      <c r="M76">
        <v>92</v>
      </c>
      <c r="N76">
        <v>56.7</v>
      </c>
      <c r="O76">
        <v>123.66562500000001</v>
      </c>
      <c r="P76">
        <v>139.31</v>
      </c>
      <c r="Q76">
        <v>18.365400000000001</v>
      </c>
      <c r="R76">
        <v>42.390099999999997</v>
      </c>
      <c r="S76">
        <v>26.3901</v>
      </c>
      <c r="T76">
        <v>0</v>
      </c>
      <c r="U76">
        <v>271.125</v>
      </c>
      <c r="V76">
        <v>20.73</v>
      </c>
      <c r="W76">
        <v>46.399079999999998</v>
      </c>
      <c r="X76">
        <v>147.26089999999999</v>
      </c>
      <c r="Y76">
        <v>0</v>
      </c>
      <c r="Z76">
        <v>13.041600000000001</v>
      </c>
      <c r="AA76">
        <v>26.07</v>
      </c>
      <c r="AB76">
        <v>26.34008</v>
      </c>
      <c r="AC76">
        <v>0</v>
      </c>
      <c r="AD76">
        <v>27.408107999999999</v>
      </c>
      <c r="AE76">
        <v>32.957704</v>
      </c>
      <c r="AF76">
        <v>38.966720000000002</v>
      </c>
      <c r="AG76">
        <v>21.787199999999999</v>
      </c>
      <c r="AH76">
        <v>116.9545</v>
      </c>
      <c r="AI76">
        <v>0</v>
      </c>
      <c r="AJ76">
        <v>0</v>
      </c>
      <c r="AK76">
        <v>54.440100000000001</v>
      </c>
      <c r="AL76">
        <v>41.832000000000001</v>
      </c>
      <c r="AM76">
        <v>5.2786799999999996</v>
      </c>
      <c r="AN76">
        <v>0.87997999999999998</v>
      </c>
      <c r="AO76">
        <v>0</v>
      </c>
      <c r="AP76">
        <v>0</v>
      </c>
      <c r="AQ76">
        <v>46.494</v>
      </c>
      <c r="AR76">
        <v>2.2080000000000002</v>
      </c>
      <c r="AS76">
        <v>4.7081999999999997</v>
      </c>
      <c r="AT76">
        <v>19.999962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2578.328039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679.19</v>
      </c>
      <c r="L77">
        <v>435.435</v>
      </c>
      <c r="M77">
        <v>92</v>
      </c>
      <c r="N77">
        <v>56.7</v>
      </c>
      <c r="O77">
        <v>123.66562500000001</v>
      </c>
      <c r="P77">
        <v>139.31</v>
      </c>
      <c r="Q77">
        <v>18.365400000000001</v>
      </c>
      <c r="R77">
        <v>42.390099999999997</v>
      </c>
      <c r="S77">
        <v>26.3901</v>
      </c>
      <c r="T77">
        <v>0</v>
      </c>
      <c r="U77">
        <v>271.125</v>
      </c>
      <c r="V77">
        <v>20.73</v>
      </c>
      <c r="W77">
        <v>46.399079999999998</v>
      </c>
      <c r="X77">
        <v>147.26089999999999</v>
      </c>
      <c r="Y77">
        <v>0</v>
      </c>
      <c r="Z77">
        <v>13.041600000000001</v>
      </c>
      <c r="AA77">
        <v>26.07</v>
      </c>
      <c r="AB77">
        <v>26.34008</v>
      </c>
      <c r="AC77">
        <v>0</v>
      </c>
      <c r="AD77">
        <v>27.408107999999999</v>
      </c>
      <c r="AE77">
        <v>32.957704</v>
      </c>
      <c r="AF77">
        <v>38.966720000000002</v>
      </c>
      <c r="AG77">
        <v>21.787199999999999</v>
      </c>
      <c r="AH77">
        <v>116.9545</v>
      </c>
      <c r="AI77">
        <v>0</v>
      </c>
      <c r="AJ77">
        <v>0</v>
      </c>
      <c r="AK77">
        <v>54.440100000000001</v>
      </c>
      <c r="AL77">
        <v>41.832000000000001</v>
      </c>
      <c r="AM77">
        <v>5.2786799999999996</v>
      </c>
      <c r="AN77">
        <v>0.87997999999999998</v>
      </c>
      <c r="AO77">
        <v>0</v>
      </c>
      <c r="AP77">
        <v>0</v>
      </c>
      <c r="AQ77">
        <v>46.494</v>
      </c>
      <c r="AR77">
        <v>2.2080000000000002</v>
      </c>
      <c r="AS77">
        <v>4.7081999999999997</v>
      </c>
      <c r="AT77">
        <v>19.999962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2578.328039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679.19</v>
      </c>
      <c r="L78">
        <v>435.435</v>
      </c>
      <c r="M78">
        <v>92</v>
      </c>
      <c r="N78">
        <v>56.7</v>
      </c>
      <c r="O78">
        <v>123.66562500000001</v>
      </c>
      <c r="P78">
        <v>139.31</v>
      </c>
      <c r="Q78">
        <v>18.365400000000001</v>
      </c>
      <c r="R78">
        <v>42.390099999999997</v>
      </c>
      <c r="S78">
        <v>26.3901</v>
      </c>
      <c r="T78">
        <v>0</v>
      </c>
      <c r="U78">
        <v>271.125</v>
      </c>
      <c r="V78">
        <v>20.73</v>
      </c>
      <c r="W78">
        <v>46.399079999999998</v>
      </c>
      <c r="X78">
        <v>147.26089999999999</v>
      </c>
      <c r="Y78">
        <v>0</v>
      </c>
      <c r="Z78">
        <v>13.041600000000001</v>
      </c>
      <c r="AA78">
        <v>26.07</v>
      </c>
      <c r="AB78">
        <v>26.34008</v>
      </c>
      <c r="AC78">
        <v>0</v>
      </c>
      <c r="AD78">
        <v>17.172999999999998</v>
      </c>
      <c r="AE78">
        <v>32.957704</v>
      </c>
      <c r="AF78">
        <v>38.966720000000002</v>
      </c>
      <c r="AG78">
        <v>21.787199999999999</v>
      </c>
      <c r="AH78">
        <v>116.9545</v>
      </c>
      <c r="AI78">
        <v>0</v>
      </c>
      <c r="AJ78">
        <v>0</v>
      </c>
      <c r="AK78">
        <v>54.440100000000001</v>
      </c>
      <c r="AL78">
        <v>41.832000000000001</v>
      </c>
      <c r="AM78">
        <v>5.2786799999999996</v>
      </c>
      <c r="AN78">
        <v>0.87997999999999998</v>
      </c>
      <c r="AO78">
        <v>0</v>
      </c>
      <c r="AP78">
        <v>0</v>
      </c>
      <c r="AQ78">
        <v>46.494</v>
      </c>
      <c r="AR78">
        <v>3.3119999999999998</v>
      </c>
      <c r="AS78">
        <v>8.3402399999999997</v>
      </c>
      <c r="AT78">
        <v>19.999962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2572.8289709999995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679.19</v>
      </c>
      <c r="L79">
        <v>435.435</v>
      </c>
      <c r="M79">
        <v>92</v>
      </c>
      <c r="N79">
        <v>56.7</v>
      </c>
      <c r="O79">
        <v>123.66562500000001</v>
      </c>
      <c r="P79">
        <v>139.31</v>
      </c>
      <c r="Q79">
        <v>18.365400000000001</v>
      </c>
      <c r="R79">
        <v>42.390099999999997</v>
      </c>
      <c r="S79">
        <v>26.3901</v>
      </c>
      <c r="T79">
        <v>0</v>
      </c>
      <c r="U79">
        <v>271.125</v>
      </c>
      <c r="V79">
        <v>20.73</v>
      </c>
      <c r="W79">
        <v>46.399079999999998</v>
      </c>
      <c r="X79">
        <v>147.26089999999999</v>
      </c>
      <c r="Y79">
        <v>0</v>
      </c>
      <c r="Z79">
        <v>0</v>
      </c>
      <c r="AA79">
        <v>14.04936</v>
      </c>
      <c r="AB79">
        <v>26.34008</v>
      </c>
      <c r="AC79">
        <v>0</v>
      </c>
      <c r="AD79">
        <v>7.9260000000000002</v>
      </c>
      <c r="AE79">
        <v>32.957704</v>
      </c>
      <c r="AF79">
        <v>17.748000000000001</v>
      </c>
      <c r="AG79">
        <v>21.787199999999999</v>
      </c>
      <c r="AH79">
        <v>66.290000000000006</v>
      </c>
      <c r="AI79">
        <v>0</v>
      </c>
      <c r="AJ79">
        <v>0</v>
      </c>
      <c r="AK79">
        <v>54.440100000000001</v>
      </c>
      <c r="AL79">
        <v>41.832000000000001</v>
      </c>
      <c r="AM79">
        <v>2.7993000000000001</v>
      </c>
      <c r="AN79">
        <v>0.87997999999999998</v>
      </c>
      <c r="AO79">
        <v>0</v>
      </c>
      <c r="AP79">
        <v>0</v>
      </c>
      <c r="AQ79">
        <v>46.494</v>
      </c>
      <c r="AR79">
        <v>3.3119999999999998</v>
      </c>
      <c r="AS79">
        <v>8.3402399999999997</v>
      </c>
      <c r="AT79">
        <v>19.999962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2464.1571309999999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679.19</v>
      </c>
      <c r="L80">
        <v>435.435</v>
      </c>
      <c r="M80">
        <v>92</v>
      </c>
      <c r="N80">
        <v>56.7</v>
      </c>
      <c r="O80">
        <v>123.66562500000001</v>
      </c>
      <c r="P80">
        <v>139.31</v>
      </c>
      <c r="Q80">
        <v>18.365400000000001</v>
      </c>
      <c r="R80">
        <v>42.390099999999997</v>
      </c>
      <c r="S80">
        <v>26.3901</v>
      </c>
      <c r="T80">
        <v>0</v>
      </c>
      <c r="U80">
        <v>271.125</v>
      </c>
      <c r="V80">
        <v>20.73</v>
      </c>
      <c r="W80">
        <v>46.399079999999998</v>
      </c>
      <c r="X80">
        <v>147.26089999999999</v>
      </c>
      <c r="Y80">
        <v>0</v>
      </c>
      <c r="Z80">
        <v>0</v>
      </c>
      <c r="AA80">
        <v>6.32</v>
      </c>
      <c r="AB80">
        <v>13.17004</v>
      </c>
      <c r="AC80">
        <v>0</v>
      </c>
      <c r="AD80">
        <v>7.9260000000000002</v>
      </c>
      <c r="AE80">
        <v>16.478852</v>
      </c>
      <c r="AF80">
        <v>9.0711999999999993</v>
      </c>
      <c r="AG80">
        <v>21.787199999999999</v>
      </c>
      <c r="AH80">
        <v>42.615000000000002</v>
      </c>
      <c r="AI80">
        <v>0</v>
      </c>
      <c r="AJ80">
        <v>0</v>
      </c>
      <c r="AK80">
        <v>54.440100000000001</v>
      </c>
      <c r="AL80">
        <v>6.9720000000000004</v>
      </c>
      <c r="AM80">
        <v>0</v>
      </c>
      <c r="AN80">
        <v>0.87997999999999998</v>
      </c>
      <c r="AO80">
        <v>0</v>
      </c>
      <c r="AP80">
        <v>0</v>
      </c>
      <c r="AQ80">
        <v>46.494</v>
      </c>
      <c r="AR80">
        <v>8.8320000000000007</v>
      </c>
      <c r="AS80">
        <v>8.3402399999999997</v>
      </c>
      <c r="AT80">
        <v>19.999962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2362.2877790000002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679.19</v>
      </c>
      <c r="L81">
        <v>435.435</v>
      </c>
      <c r="M81">
        <v>92</v>
      </c>
      <c r="N81">
        <v>56.7</v>
      </c>
      <c r="O81">
        <v>123.66562500000001</v>
      </c>
      <c r="P81">
        <v>139.31</v>
      </c>
      <c r="Q81">
        <v>18.365400000000001</v>
      </c>
      <c r="R81">
        <v>42.390099999999997</v>
      </c>
      <c r="S81">
        <v>26.3901</v>
      </c>
      <c r="T81">
        <v>0</v>
      </c>
      <c r="U81">
        <v>198</v>
      </c>
      <c r="V81">
        <v>20.73</v>
      </c>
      <c r="W81">
        <v>46.399079999999998</v>
      </c>
      <c r="X81">
        <v>147.26089999999999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16.478852</v>
      </c>
      <c r="AF81">
        <v>9.0711999999999993</v>
      </c>
      <c r="AG81">
        <v>21.787199999999999</v>
      </c>
      <c r="AH81">
        <v>22.728000000000002</v>
      </c>
      <c r="AI81">
        <v>0</v>
      </c>
      <c r="AJ81">
        <v>0</v>
      </c>
      <c r="AK81">
        <v>54.440100000000001</v>
      </c>
      <c r="AL81">
        <v>1.3944000000000001</v>
      </c>
      <c r="AM81">
        <v>0</v>
      </c>
      <c r="AN81">
        <v>0.87997999999999998</v>
      </c>
      <c r="AO81">
        <v>0</v>
      </c>
      <c r="AP81">
        <v>0</v>
      </c>
      <c r="AQ81">
        <v>46.494</v>
      </c>
      <c r="AR81">
        <v>36.432000000000002</v>
      </c>
      <c r="AS81">
        <v>4.7081999999999997</v>
      </c>
      <c r="AT81">
        <v>19.999962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2260.2500990000003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679.19</v>
      </c>
      <c r="L82">
        <v>435.435</v>
      </c>
      <c r="M82">
        <v>92</v>
      </c>
      <c r="N82">
        <v>56.7</v>
      </c>
      <c r="O82">
        <v>123.66562500000001</v>
      </c>
      <c r="P82">
        <v>139.31</v>
      </c>
      <c r="Q82">
        <v>18.365400000000001</v>
      </c>
      <c r="R82">
        <v>42.390099999999997</v>
      </c>
      <c r="S82">
        <v>26.3901</v>
      </c>
      <c r="T82">
        <v>0</v>
      </c>
      <c r="U82">
        <v>198</v>
      </c>
      <c r="V82">
        <v>20.73</v>
      </c>
      <c r="W82">
        <v>46.399079999999998</v>
      </c>
      <c r="X82">
        <v>147.26089999999999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16.478852</v>
      </c>
      <c r="AF82">
        <v>9.0711999999999993</v>
      </c>
      <c r="AG82">
        <v>21.787199999999999</v>
      </c>
      <c r="AH82">
        <v>0</v>
      </c>
      <c r="AI82">
        <v>0</v>
      </c>
      <c r="AJ82">
        <v>0</v>
      </c>
      <c r="AK82">
        <v>54.440100000000001</v>
      </c>
      <c r="AL82">
        <v>1.3944000000000001</v>
      </c>
      <c r="AM82">
        <v>0</v>
      </c>
      <c r="AN82">
        <v>0.87997999999999998</v>
      </c>
      <c r="AO82">
        <v>0</v>
      </c>
      <c r="AP82">
        <v>0</v>
      </c>
      <c r="AQ82">
        <v>46.494</v>
      </c>
      <c r="AR82">
        <v>36.432000000000002</v>
      </c>
      <c r="AS82">
        <v>4.7081999999999997</v>
      </c>
      <c r="AT82">
        <v>19.999962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2237.5220990000003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679.19</v>
      </c>
      <c r="L83">
        <v>435.435</v>
      </c>
      <c r="M83">
        <v>92</v>
      </c>
      <c r="N83">
        <v>56.7</v>
      </c>
      <c r="O83">
        <v>123.66562500000001</v>
      </c>
      <c r="P83">
        <v>139.31</v>
      </c>
      <c r="Q83">
        <v>18.365400000000001</v>
      </c>
      <c r="R83">
        <v>42.390099999999997</v>
      </c>
      <c r="S83">
        <v>26.3901</v>
      </c>
      <c r="T83">
        <v>0</v>
      </c>
      <c r="U83">
        <v>198</v>
      </c>
      <c r="V83">
        <v>20.73</v>
      </c>
      <c r="W83">
        <v>46.399079999999998</v>
      </c>
      <c r="X83">
        <v>147.26089999999999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16.478852</v>
      </c>
      <c r="AF83">
        <v>9.0711999999999993</v>
      </c>
      <c r="AG83">
        <v>21.787199999999999</v>
      </c>
      <c r="AH83">
        <v>0</v>
      </c>
      <c r="AI83">
        <v>0</v>
      </c>
      <c r="AJ83">
        <v>0</v>
      </c>
      <c r="AK83">
        <v>54.440100000000001</v>
      </c>
      <c r="AL83">
        <v>1.3944000000000001</v>
      </c>
      <c r="AM83">
        <v>0</v>
      </c>
      <c r="AN83">
        <v>0.87997999999999998</v>
      </c>
      <c r="AO83">
        <v>0</v>
      </c>
      <c r="AP83">
        <v>0</v>
      </c>
      <c r="AQ83">
        <v>46.494</v>
      </c>
      <c r="AR83">
        <v>3.3119999999999998</v>
      </c>
      <c r="AS83">
        <v>4.7081999999999997</v>
      </c>
      <c r="AT83">
        <v>19.999962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2204.4020990000004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679.19</v>
      </c>
      <c r="L84">
        <v>435.435</v>
      </c>
      <c r="M84">
        <v>92</v>
      </c>
      <c r="N84">
        <v>56.7</v>
      </c>
      <c r="O84">
        <v>123.66562500000001</v>
      </c>
      <c r="P84">
        <v>139.31</v>
      </c>
      <c r="Q84">
        <v>18.365400000000001</v>
      </c>
      <c r="R84">
        <v>42.390099999999997</v>
      </c>
      <c r="S84">
        <v>26.3901</v>
      </c>
      <c r="T84">
        <v>0</v>
      </c>
      <c r="U84">
        <v>198</v>
      </c>
      <c r="V84">
        <v>20.73</v>
      </c>
      <c r="W84">
        <v>46.399079999999998</v>
      </c>
      <c r="X84">
        <v>147.26089999999999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9.0711999999999993</v>
      </c>
      <c r="AG84">
        <v>21.787199999999999</v>
      </c>
      <c r="AH84">
        <v>0</v>
      </c>
      <c r="AI84">
        <v>0</v>
      </c>
      <c r="AJ84">
        <v>0</v>
      </c>
      <c r="AK84">
        <v>54.440100000000001</v>
      </c>
      <c r="AL84">
        <v>1.3944000000000001</v>
      </c>
      <c r="AM84">
        <v>0</v>
      </c>
      <c r="AN84">
        <v>0.87997999999999998</v>
      </c>
      <c r="AO84">
        <v>0</v>
      </c>
      <c r="AP84">
        <v>0</v>
      </c>
      <c r="AQ84">
        <v>46.494</v>
      </c>
      <c r="AR84">
        <v>2.2080000000000002</v>
      </c>
      <c r="AS84">
        <v>4.7081999999999997</v>
      </c>
      <c r="AT84">
        <v>19.999962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2203.2980990000005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679.19</v>
      </c>
      <c r="L85">
        <v>435.435</v>
      </c>
      <c r="M85">
        <v>92</v>
      </c>
      <c r="N85">
        <v>56.7</v>
      </c>
      <c r="O85">
        <v>123.66562500000001</v>
      </c>
      <c r="P85">
        <v>139.31</v>
      </c>
      <c r="Q85">
        <v>18.365400000000001</v>
      </c>
      <c r="R85">
        <v>42.390099999999997</v>
      </c>
      <c r="S85">
        <v>26.3901</v>
      </c>
      <c r="T85">
        <v>0</v>
      </c>
      <c r="U85">
        <v>198</v>
      </c>
      <c r="V85">
        <v>20.73</v>
      </c>
      <c r="W85">
        <v>46.399079999999998</v>
      </c>
      <c r="X85">
        <v>147.26089999999999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9.0711999999999993</v>
      </c>
      <c r="AG85">
        <v>21.787199999999999</v>
      </c>
      <c r="AH85">
        <v>0</v>
      </c>
      <c r="AI85">
        <v>0</v>
      </c>
      <c r="AJ85">
        <v>0</v>
      </c>
      <c r="AK85">
        <v>54.440100000000001</v>
      </c>
      <c r="AL85">
        <v>1.3944000000000001</v>
      </c>
      <c r="AM85">
        <v>0</v>
      </c>
      <c r="AN85">
        <v>0.87997999999999998</v>
      </c>
      <c r="AO85">
        <v>0</v>
      </c>
      <c r="AP85">
        <v>0</v>
      </c>
      <c r="AQ85">
        <v>45.485999999999997</v>
      </c>
      <c r="AR85">
        <v>2.2080000000000002</v>
      </c>
      <c r="AS85">
        <v>4.7081999999999997</v>
      </c>
      <c r="AT85">
        <v>19.999962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2202.2900990000003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679.19</v>
      </c>
      <c r="L86">
        <v>435.435</v>
      </c>
      <c r="M86">
        <v>92</v>
      </c>
      <c r="N86">
        <v>56.7</v>
      </c>
      <c r="O86">
        <v>123.66562500000001</v>
      </c>
      <c r="P86">
        <v>139.31</v>
      </c>
      <c r="Q86">
        <v>18.365400000000001</v>
      </c>
      <c r="R86">
        <v>42.390099999999997</v>
      </c>
      <c r="S86">
        <v>26.3901</v>
      </c>
      <c r="T86">
        <v>0</v>
      </c>
      <c r="U86">
        <v>198</v>
      </c>
      <c r="V86">
        <v>20.73</v>
      </c>
      <c r="W86">
        <v>46.399079999999998</v>
      </c>
      <c r="X86">
        <v>147.26089999999999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9.0711999999999993</v>
      </c>
      <c r="AG86">
        <v>21.787199999999999</v>
      </c>
      <c r="AH86">
        <v>0</v>
      </c>
      <c r="AI86">
        <v>0</v>
      </c>
      <c r="AJ86">
        <v>0</v>
      </c>
      <c r="AK86">
        <v>54.440100000000001</v>
      </c>
      <c r="AL86">
        <v>1.3944000000000001</v>
      </c>
      <c r="AM86">
        <v>0</v>
      </c>
      <c r="AN86">
        <v>0.87997999999999998</v>
      </c>
      <c r="AO86">
        <v>0</v>
      </c>
      <c r="AP86">
        <v>0</v>
      </c>
      <c r="AQ86">
        <v>43.47</v>
      </c>
      <c r="AR86">
        <v>2.2080000000000002</v>
      </c>
      <c r="AS86">
        <v>4.7081999999999997</v>
      </c>
      <c r="AT86">
        <v>19.999962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2200.2740990000002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679.48990000000003</v>
      </c>
      <c r="L87">
        <v>435.435</v>
      </c>
      <c r="M87">
        <v>92</v>
      </c>
      <c r="N87">
        <v>56.7</v>
      </c>
      <c r="O87">
        <v>123.66562500000001</v>
      </c>
      <c r="P87">
        <v>139.31</v>
      </c>
      <c r="Q87">
        <v>18.365400000000001</v>
      </c>
      <c r="R87">
        <v>42.390099999999997</v>
      </c>
      <c r="S87">
        <v>26.3901</v>
      </c>
      <c r="T87">
        <v>0</v>
      </c>
      <c r="U87">
        <v>198</v>
      </c>
      <c r="V87">
        <v>20.73</v>
      </c>
      <c r="W87">
        <v>46.399079999999998</v>
      </c>
      <c r="X87">
        <v>147.26089999999999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9.0711999999999993</v>
      </c>
      <c r="AG87">
        <v>21.787199999999999</v>
      </c>
      <c r="AH87">
        <v>0</v>
      </c>
      <c r="AI87">
        <v>0</v>
      </c>
      <c r="AJ87">
        <v>0</v>
      </c>
      <c r="AK87">
        <v>54.440100000000001</v>
      </c>
      <c r="AL87">
        <v>1.3944000000000001</v>
      </c>
      <c r="AM87">
        <v>0</v>
      </c>
      <c r="AN87">
        <v>0.87997999999999998</v>
      </c>
      <c r="AO87">
        <v>0</v>
      </c>
      <c r="AP87">
        <v>0</v>
      </c>
      <c r="AQ87">
        <v>28.98</v>
      </c>
      <c r="AR87">
        <v>2.2080000000000002</v>
      </c>
      <c r="AS87">
        <v>4.7081999999999997</v>
      </c>
      <c r="AT87">
        <v>19.999962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2186.0839990000004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679.48990000000003</v>
      </c>
      <c r="L88">
        <v>435.435</v>
      </c>
      <c r="M88">
        <v>92</v>
      </c>
      <c r="N88">
        <v>56.7</v>
      </c>
      <c r="O88">
        <v>123.66562500000001</v>
      </c>
      <c r="P88">
        <v>139.31</v>
      </c>
      <c r="Q88">
        <v>18.365400000000001</v>
      </c>
      <c r="R88">
        <v>42.390099999999997</v>
      </c>
      <c r="S88">
        <v>26.3901</v>
      </c>
      <c r="T88">
        <v>0</v>
      </c>
      <c r="U88">
        <v>198</v>
      </c>
      <c r="V88">
        <v>20.73</v>
      </c>
      <c r="W88">
        <v>46.399079999999998</v>
      </c>
      <c r="X88">
        <v>147.26089999999999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9.0711999999999993</v>
      </c>
      <c r="AG88">
        <v>21.787199999999999</v>
      </c>
      <c r="AH88">
        <v>0</v>
      </c>
      <c r="AI88">
        <v>0</v>
      </c>
      <c r="AJ88">
        <v>0</v>
      </c>
      <c r="AK88">
        <v>54.440100000000001</v>
      </c>
      <c r="AL88">
        <v>1.3944000000000001</v>
      </c>
      <c r="AM88">
        <v>0</v>
      </c>
      <c r="AN88">
        <v>0.87997999999999998</v>
      </c>
      <c r="AO88">
        <v>0</v>
      </c>
      <c r="AP88">
        <v>0</v>
      </c>
      <c r="AQ88">
        <v>28.98</v>
      </c>
      <c r="AR88">
        <v>2.2080000000000002</v>
      </c>
      <c r="AS88">
        <v>4.7081999999999997</v>
      </c>
      <c r="AT88">
        <v>19.999962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2186.0839990000004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679.48990000000003</v>
      </c>
      <c r="L89">
        <v>435.435</v>
      </c>
      <c r="M89">
        <v>92</v>
      </c>
      <c r="N89">
        <v>56.7</v>
      </c>
      <c r="O89">
        <v>123.66562500000001</v>
      </c>
      <c r="P89">
        <v>139.31</v>
      </c>
      <c r="Q89">
        <v>18.365400000000001</v>
      </c>
      <c r="R89">
        <v>42.390099999999997</v>
      </c>
      <c r="S89">
        <v>26.3901</v>
      </c>
      <c r="T89">
        <v>0</v>
      </c>
      <c r="U89">
        <v>198</v>
      </c>
      <c r="V89">
        <v>20.73</v>
      </c>
      <c r="W89">
        <v>46.399079999999998</v>
      </c>
      <c r="X89">
        <v>147.26089999999999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9.0711999999999993</v>
      </c>
      <c r="AG89">
        <v>21.787199999999999</v>
      </c>
      <c r="AH89">
        <v>0</v>
      </c>
      <c r="AI89">
        <v>0</v>
      </c>
      <c r="AJ89">
        <v>0</v>
      </c>
      <c r="AK89">
        <v>54.440100000000001</v>
      </c>
      <c r="AL89">
        <v>1.3944000000000001</v>
      </c>
      <c r="AM89">
        <v>0</v>
      </c>
      <c r="AN89">
        <v>0.87997999999999998</v>
      </c>
      <c r="AO89">
        <v>0</v>
      </c>
      <c r="AP89">
        <v>0</v>
      </c>
      <c r="AQ89">
        <v>28.98</v>
      </c>
      <c r="AR89">
        <v>2.2080000000000002</v>
      </c>
      <c r="AS89">
        <v>4.7081999999999997</v>
      </c>
      <c r="AT89">
        <v>19.999962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2186.0839990000004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672.18089999999995</v>
      </c>
      <c r="L90">
        <v>360.435</v>
      </c>
      <c r="M90">
        <v>92</v>
      </c>
      <c r="N90">
        <v>56.7</v>
      </c>
      <c r="O90">
        <v>123.66562500000001</v>
      </c>
      <c r="P90">
        <v>139.31</v>
      </c>
      <c r="Q90">
        <v>18.365400000000001</v>
      </c>
      <c r="R90">
        <v>42.390099999999997</v>
      </c>
      <c r="S90">
        <v>26.3901</v>
      </c>
      <c r="T90">
        <v>0</v>
      </c>
      <c r="U90">
        <v>198</v>
      </c>
      <c r="V90">
        <v>20.73</v>
      </c>
      <c r="W90">
        <v>46.399079999999998</v>
      </c>
      <c r="X90">
        <v>147.26089999999999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9.0711999999999993</v>
      </c>
      <c r="AG90">
        <v>21.787199999999999</v>
      </c>
      <c r="AH90">
        <v>0</v>
      </c>
      <c r="AI90">
        <v>0</v>
      </c>
      <c r="AJ90">
        <v>0</v>
      </c>
      <c r="AK90">
        <v>54.440100000000001</v>
      </c>
      <c r="AL90">
        <v>1.3944000000000001</v>
      </c>
      <c r="AM90">
        <v>0</v>
      </c>
      <c r="AN90">
        <v>0.87997999999999998</v>
      </c>
      <c r="AO90">
        <v>0</v>
      </c>
      <c r="AP90">
        <v>0</v>
      </c>
      <c r="AQ90">
        <v>15.435</v>
      </c>
      <c r="AR90">
        <v>3.3119999999999998</v>
      </c>
      <c r="AS90">
        <v>4.7081999999999997</v>
      </c>
      <c r="AT90">
        <v>19.999962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2091.3339989999999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643.89949999999999</v>
      </c>
      <c r="L91">
        <v>289.77080000000001</v>
      </c>
      <c r="M91">
        <v>92</v>
      </c>
      <c r="N91">
        <v>56.7</v>
      </c>
      <c r="O91">
        <v>123.66562500000001</v>
      </c>
      <c r="P91">
        <v>139.31</v>
      </c>
      <c r="Q91">
        <v>18.365400000000001</v>
      </c>
      <c r="R91">
        <v>42.390099999999997</v>
      </c>
      <c r="S91">
        <v>26.3901</v>
      </c>
      <c r="T91">
        <v>0</v>
      </c>
      <c r="U91">
        <v>198</v>
      </c>
      <c r="V91">
        <v>20.73</v>
      </c>
      <c r="W91">
        <v>46.399079999999998</v>
      </c>
      <c r="X91">
        <v>147.26089999999999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9.0711999999999993</v>
      </c>
      <c r="AG91">
        <v>21.787199999999999</v>
      </c>
      <c r="AH91">
        <v>0</v>
      </c>
      <c r="AI91">
        <v>0</v>
      </c>
      <c r="AJ91">
        <v>0</v>
      </c>
      <c r="AK91">
        <v>54.440100000000001</v>
      </c>
      <c r="AL91">
        <v>1.3944000000000001</v>
      </c>
      <c r="AM91">
        <v>0</v>
      </c>
      <c r="AN91">
        <v>0.87997999999999998</v>
      </c>
      <c r="AO91">
        <v>0</v>
      </c>
      <c r="AP91">
        <v>0</v>
      </c>
      <c r="AQ91">
        <v>14.49</v>
      </c>
      <c r="AR91">
        <v>3.3119999999999998</v>
      </c>
      <c r="AS91">
        <v>4.7081999999999997</v>
      </c>
      <c r="AT91">
        <v>19.999962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1991.443399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626.89949999999999</v>
      </c>
      <c r="L92">
        <v>259.77080000000001</v>
      </c>
      <c r="M92">
        <v>92</v>
      </c>
      <c r="N92">
        <v>56.7</v>
      </c>
      <c r="O92">
        <v>123.66562500000001</v>
      </c>
      <c r="P92">
        <v>139.31</v>
      </c>
      <c r="Q92">
        <v>18.365400000000001</v>
      </c>
      <c r="R92">
        <v>42.390099999999997</v>
      </c>
      <c r="S92">
        <v>26.3901</v>
      </c>
      <c r="T92">
        <v>0</v>
      </c>
      <c r="U92">
        <v>198</v>
      </c>
      <c r="V92">
        <v>20.73</v>
      </c>
      <c r="W92">
        <v>46.399079999999998</v>
      </c>
      <c r="X92">
        <v>147.26089999999999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9.0711999999999993</v>
      </c>
      <c r="AG92">
        <v>21.787199999999999</v>
      </c>
      <c r="AH92">
        <v>0</v>
      </c>
      <c r="AI92">
        <v>0</v>
      </c>
      <c r="AJ92">
        <v>0</v>
      </c>
      <c r="AK92">
        <v>54.440100000000001</v>
      </c>
      <c r="AL92">
        <v>1.3944000000000001</v>
      </c>
      <c r="AM92">
        <v>0</v>
      </c>
      <c r="AN92">
        <v>0.87997999999999998</v>
      </c>
      <c r="AO92">
        <v>0</v>
      </c>
      <c r="AP92">
        <v>0</v>
      </c>
      <c r="AQ92">
        <v>14.49</v>
      </c>
      <c r="AR92">
        <v>26.495999999999999</v>
      </c>
      <c r="AS92">
        <v>4.7081999999999997</v>
      </c>
      <c r="AT92">
        <v>19.999962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1951.1485470000002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603.89949999999999</v>
      </c>
      <c r="L93">
        <v>259.77080000000001</v>
      </c>
      <c r="M93">
        <v>92</v>
      </c>
      <c r="N93">
        <v>56.7</v>
      </c>
      <c r="O93">
        <v>123.66562500000001</v>
      </c>
      <c r="P93">
        <v>139.31</v>
      </c>
      <c r="Q93">
        <v>18.125599999999999</v>
      </c>
      <c r="R93">
        <v>42.390099999999997</v>
      </c>
      <c r="S93">
        <v>22.293600000000001</v>
      </c>
      <c r="T93">
        <v>0</v>
      </c>
      <c r="U93">
        <v>198</v>
      </c>
      <c r="V93">
        <v>20.73</v>
      </c>
      <c r="W93">
        <v>46.399079999999998</v>
      </c>
      <c r="X93">
        <v>147.26089999999999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9.0711999999999993</v>
      </c>
      <c r="AG93">
        <v>21.787199999999999</v>
      </c>
      <c r="AH93">
        <v>0</v>
      </c>
      <c r="AI93">
        <v>0</v>
      </c>
      <c r="AJ93">
        <v>0</v>
      </c>
      <c r="AK93">
        <v>54.440100000000001</v>
      </c>
      <c r="AL93">
        <v>1.3944000000000001</v>
      </c>
      <c r="AM93">
        <v>0</v>
      </c>
      <c r="AN93">
        <v>0.87997999999999998</v>
      </c>
      <c r="AO93">
        <v>0</v>
      </c>
      <c r="AP93">
        <v>0</v>
      </c>
      <c r="AQ93">
        <v>0</v>
      </c>
      <c r="AR93">
        <v>26.495999999999999</v>
      </c>
      <c r="AS93">
        <v>4.7081999999999997</v>
      </c>
      <c r="AT93">
        <v>19.999962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1909.3222470000003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598.89949999999999</v>
      </c>
      <c r="L94">
        <v>259.77080000000001</v>
      </c>
      <c r="M94">
        <v>92</v>
      </c>
      <c r="N94">
        <v>56.7</v>
      </c>
      <c r="O94">
        <v>123.66562500000001</v>
      </c>
      <c r="P94">
        <v>139.31</v>
      </c>
      <c r="Q94">
        <v>18.125599999999999</v>
      </c>
      <c r="R94">
        <v>42.390099999999997</v>
      </c>
      <c r="S94">
        <v>22.293600000000001</v>
      </c>
      <c r="T94">
        <v>0</v>
      </c>
      <c r="U94">
        <v>198</v>
      </c>
      <c r="V94">
        <v>20.73</v>
      </c>
      <c r="W94">
        <v>46.399079999999998</v>
      </c>
      <c r="X94">
        <v>147.26089999999999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9.0711999999999993</v>
      </c>
      <c r="AG94">
        <v>21.787199999999999</v>
      </c>
      <c r="AH94">
        <v>0</v>
      </c>
      <c r="AI94">
        <v>0</v>
      </c>
      <c r="AJ94">
        <v>0</v>
      </c>
      <c r="AK94">
        <v>54.440100000000001</v>
      </c>
      <c r="AL94">
        <v>1.3944000000000001</v>
      </c>
      <c r="AM94">
        <v>0</v>
      </c>
      <c r="AN94">
        <v>0.87997999999999998</v>
      </c>
      <c r="AO94">
        <v>0</v>
      </c>
      <c r="AP94">
        <v>0</v>
      </c>
      <c r="AQ94">
        <v>0</v>
      </c>
      <c r="AR94">
        <v>3.3119999999999998</v>
      </c>
      <c r="AS94">
        <v>4.7081999999999997</v>
      </c>
      <c r="AT94">
        <v>19.999962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1881.1382470000001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598.89949999999999</v>
      </c>
      <c r="L95">
        <v>259.77080000000001</v>
      </c>
      <c r="M95">
        <v>92</v>
      </c>
      <c r="N95">
        <v>56.7</v>
      </c>
      <c r="O95">
        <v>123.66562500000001</v>
      </c>
      <c r="P95">
        <v>139.31</v>
      </c>
      <c r="Q95">
        <v>18.125599999999999</v>
      </c>
      <c r="R95">
        <v>42.390099999999997</v>
      </c>
      <c r="S95">
        <v>22.293600000000001</v>
      </c>
      <c r="T95">
        <v>0</v>
      </c>
      <c r="U95">
        <v>198</v>
      </c>
      <c r="V95">
        <v>20.73</v>
      </c>
      <c r="W95">
        <v>46.399079999999998</v>
      </c>
      <c r="X95">
        <v>147.26089999999999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9.0711999999999993</v>
      </c>
      <c r="AG95">
        <v>21.787199999999999</v>
      </c>
      <c r="AH95">
        <v>0</v>
      </c>
      <c r="AI95">
        <v>0</v>
      </c>
      <c r="AJ95">
        <v>0</v>
      </c>
      <c r="AK95">
        <v>54.440100000000001</v>
      </c>
      <c r="AL95">
        <v>1.3944000000000001</v>
      </c>
      <c r="AM95">
        <v>0</v>
      </c>
      <c r="AN95">
        <v>0.87997999999999998</v>
      </c>
      <c r="AO95">
        <v>0</v>
      </c>
      <c r="AP95">
        <v>0</v>
      </c>
      <c r="AQ95">
        <v>0</v>
      </c>
      <c r="AR95">
        <v>2.2080000000000002</v>
      </c>
      <c r="AS95">
        <v>4.7081999999999997</v>
      </c>
      <c r="AT95">
        <v>19.999962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1880.0342470000003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587.60950000000003</v>
      </c>
      <c r="L96">
        <v>259.77080000000001</v>
      </c>
      <c r="M96">
        <v>92</v>
      </c>
      <c r="N96">
        <v>56.7</v>
      </c>
      <c r="O96">
        <v>123.66562500000001</v>
      </c>
      <c r="P96">
        <v>139.31</v>
      </c>
      <c r="Q96">
        <v>18.125599999999999</v>
      </c>
      <c r="R96">
        <v>42.390099999999997</v>
      </c>
      <c r="S96">
        <v>22.293600000000001</v>
      </c>
      <c r="T96">
        <v>0</v>
      </c>
      <c r="U96">
        <v>198</v>
      </c>
      <c r="V96">
        <v>20.73</v>
      </c>
      <c r="W96">
        <v>46.399079999999998</v>
      </c>
      <c r="X96">
        <v>147.26089999999999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9.0711999999999993</v>
      </c>
      <c r="AG96">
        <v>21.787199999999999</v>
      </c>
      <c r="AH96">
        <v>0</v>
      </c>
      <c r="AI96">
        <v>0</v>
      </c>
      <c r="AJ96">
        <v>0</v>
      </c>
      <c r="AK96">
        <v>54.440100000000001</v>
      </c>
      <c r="AL96">
        <v>1.3944000000000001</v>
      </c>
      <c r="AM96">
        <v>0</v>
      </c>
      <c r="AN96">
        <v>0.87997999999999998</v>
      </c>
      <c r="AO96">
        <v>0</v>
      </c>
      <c r="AP96">
        <v>0</v>
      </c>
      <c r="AQ96">
        <v>0</v>
      </c>
      <c r="AR96">
        <v>2.2080000000000002</v>
      </c>
      <c r="AS96">
        <v>4.7081999999999997</v>
      </c>
      <c r="AT96">
        <v>19.393450000000001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1868.1377350000002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603.89949999999999</v>
      </c>
      <c r="L97">
        <v>259.77080000000001</v>
      </c>
      <c r="M97">
        <v>92</v>
      </c>
      <c r="N97">
        <v>56.7</v>
      </c>
      <c r="O97">
        <v>123.66562500000001</v>
      </c>
      <c r="P97">
        <v>139.31</v>
      </c>
      <c r="Q97">
        <v>18.125599999999999</v>
      </c>
      <c r="R97">
        <v>35.384799999999998</v>
      </c>
      <c r="S97">
        <v>22.293600000000001</v>
      </c>
      <c r="T97">
        <v>0</v>
      </c>
      <c r="U97">
        <v>198</v>
      </c>
      <c r="V97">
        <v>18.912825999999999</v>
      </c>
      <c r="W97">
        <v>46.399079999999998</v>
      </c>
      <c r="X97">
        <v>147.26089999999999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9.0711999999999993</v>
      </c>
      <c r="AG97">
        <v>21.787199999999999</v>
      </c>
      <c r="AH97">
        <v>0</v>
      </c>
      <c r="AI97">
        <v>0</v>
      </c>
      <c r="AJ97">
        <v>0</v>
      </c>
      <c r="AK97">
        <v>54.440100000000001</v>
      </c>
      <c r="AL97">
        <v>1.3944000000000001</v>
      </c>
      <c r="AM97">
        <v>0</v>
      </c>
      <c r="AN97">
        <v>0.87997999999999998</v>
      </c>
      <c r="AO97">
        <v>0</v>
      </c>
      <c r="AP97">
        <v>0</v>
      </c>
      <c r="AQ97">
        <v>0</v>
      </c>
      <c r="AR97">
        <v>1.9872000000000001</v>
      </c>
      <c r="AS97">
        <v>4.7081999999999997</v>
      </c>
      <c r="AT97">
        <v>19.682259999999999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1875.6732710000001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587.60950000000003</v>
      </c>
      <c r="L98">
        <v>259.77080000000001</v>
      </c>
      <c r="M98">
        <v>92</v>
      </c>
      <c r="N98">
        <v>56.7</v>
      </c>
      <c r="O98">
        <v>123.66562500000001</v>
      </c>
      <c r="P98">
        <v>139.31</v>
      </c>
      <c r="Q98">
        <v>18.125599999999999</v>
      </c>
      <c r="R98">
        <v>35.384799999999998</v>
      </c>
      <c r="S98">
        <v>22.293600000000001</v>
      </c>
      <c r="T98">
        <v>0</v>
      </c>
      <c r="U98">
        <v>198</v>
      </c>
      <c r="V98">
        <v>16.37</v>
      </c>
      <c r="W98">
        <v>46.399079999999998</v>
      </c>
      <c r="X98">
        <v>147.26089999999999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9.0711999999999993</v>
      </c>
      <c r="AG98">
        <v>21.787199999999999</v>
      </c>
      <c r="AH98">
        <v>0</v>
      </c>
      <c r="AI98">
        <v>0</v>
      </c>
      <c r="AJ98">
        <v>0</v>
      </c>
      <c r="AK98">
        <v>54.440100000000001</v>
      </c>
      <c r="AL98">
        <v>1.3944000000000001</v>
      </c>
      <c r="AM98">
        <v>0</v>
      </c>
      <c r="AN98">
        <v>0.87997999999999998</v>
      </c>
      <c r="AO98">
        <v>0</v>
      </c>
      <c r="AP98">
        <v>0</v>
      </c>
      <c r="AQ98">
        <v>0</v>
      </c>
      <c r="AR98">
        <v>1.9872000000000001</v>
      </c>
      <c r="AS98">
        <v>4.7081999999999997</v>
      </c>
      <c r="AT98">
        <v>17.567716999999998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1854.7259019999999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13.985454180250008</v>
      </c>
      <c r="L99">
        <f t="shared" si="2"/>
        <v>8.6461833077500057</v>
      </c>
      <c r="M99">
        <f t="shared" si="2"/>
        <v>2.2080000000000002</v>
      </c>
      <c r="N99">
        <f t="shared" si="2"/>
        <v>1.3902999999999974</v>
      </c>
      <c r="O99">
        <f t="shared" si="2"/>
        <v>2.9679749999999947</v>
      </c>
      <c r="P99">
        <f t="shared" si="2"/>
        <v>3.343439999999998</v>
      </c>
      <c r="Q99">
        <f t="shared" si="2"/>
        <v>0.37752276774999965</v>
      </c>
      <c r="R99">
        <f t="shared" si="2"/>
        <v>0.9014923767500006</v>
      </c>
      <c r="S99">
        <f t="shared" si="2"/>
        <v>0.55055888775000028</v>
      </c>
      <c r="T99">
        <f t="shared" si="2"/>
        <v>0</v>
      </c>
      <c r="U99">
        <f t="shared" si="2"/>
        <v>7.4401875000000004</v>
      </c>
      <c r="V99">
        <f t="shared" si="2"/>
        <v>0.4209914995000002</v>
      </c>
      <c r="W99">
        <f t="shared" si="2"/>
        <v>1.0474087305000011</v>
      </c>
      <c r="X99">
        <f t="shared" si="2"/>
        <v>3.3692615999999962</v>
      </c>
      <c r="Y99">
        <f t="shared" si="2"/>
        <v>0</v>
      </c>
      <c r="Z99">
        <f t="shared" si="2"/>
        <v>3.9674799999999996E-2</v>
      </c>
      <c r="AA99">
        <f t="shared" si="2"/>
        <v>8.4371604999999988E-2</v>
      </c>
      <c r="AB99">
        <f t="shared" si="2"/>
        <v>0.11035907</v>
      </c>
      <c r="AC99">
        <f t="shared" si="2"/>
        <v>0</v>
      </c>
      <c r="AD99">
        <f t="shared" si="2"/>
        <v>8.5864999999999983E-2</v>
      </c>
      <c r="AE99">
        <f t="shared" si="2"/>
        <v>0.28426019699999994</v>
      </c>
      <c r="AF99">
        <f t="shared" si="2"/>
        <v>0.3248475600000002</v>
      </c>
      <c r="AG99">
        <f t="shared" si="2"/>
        <v>0.52289279999999971</v>
      </c>
      <c r="AH99">
        <f t="shared" si="2"/>
        <v>0.56464875000000014</v>
      </c>
      <c r="AI99">
        <f t="shared" si="2"/>
        <v>0</v>
      </c>
      <c r="AJ99">
        <f t="shared" si="2"/>
        <v>0</v>
      </c>
      <c r="AK99">
        <f t="shared" si="2"/>
        <v>1.3065623999999973</v>
      </c>
      <c r="AL99">
        <f t="shared" si="2"/>
        <v>0.16035600000000022</v>
      </c>
      <c r="AM99">
        <f t="shared" si="2"/>
        <v>2.3987334999999992E-2</v>
      </c>
      <c r="AN99">
        <f t="shared" si="2"/>
        <v>2.1119520000000048E-2</v>
      </c>
      <c r="AO99">
        <f t="shared" si="2"/>
        <v>0</v>
      </c>
      <c r="AP99">
        <f t="shared" si="2"/>
        <v>2.1969150000000003E-2</v>
      </c>
      <c r="AQ99">
        <f t="shared" si="2"/>
        <v>0.56069999999999975</v>
      </c>
      <c r="AR99">
        <f t="shared" si="2"/>
        <v>0.13800000000000026</v>
      </c>
      <c r="AS99">
        <f t="shared" si="2"/>
        <v>0.12389291999999978</v>
      </c>
      <c r="AT99">
        <f t="shared" si="2"/>
        <v>0.45080702875000078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51.473089986000005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K3" sqref="K3:K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64"/>
      <c r="AV2" s="200" t="s">
        <v>347</v>
      </c>
      <c r="AW2" s="200" t="s">
        <v>348</v>
      </c>
      <c r="AX2" s="200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493.72745900000001</v>
      </c>
      <c r="L3">
        <v>230.64803599999999</v>
      </c>
      <c r="M3">
        <v>88.3108</v>
      </c>
      <c r="N3">
        <v>56.691693999999998</v>
      </c>
      <c r="O3">
        <v>118.706633</v>
      </c>
      <c r="P3">
        <v>133.723669</v>
      </c>
      <c r="Q3">
        <v>9.2515160000000005</v>
      </c>
      <c r="R3">
        <v>28.430029999999999</v>
      </c>
      <c r="S3">
        <v>17.845020999999999</v>
      </c>
      <c r="T3">
        <v>0</v>
      </c>
      <c r="U3">
        <v>331.525462</v>
      </c>
      <c r="V3">
        <v>10.659306000000001</v>
      </c>
      <c r="W3">
        <v>35.674204000000003</v>
      </c>
      <c r="X3">
        <v>112.55873800000001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8.7074449999999999</v>
      </c>
      <c r="AG3">
        <v>20.913533000000001</v>
      </c>
      <c r="AH3">
        <v>0</v>
      </c>
      <c r="AI3">
        <v>0</v>
      </c>
      <c r="AJ3">
        <v>0</v>
      </c>
      <c r="AK3">
        <v>52.257052000000002</v>
      </c>
      <c r="AL3">
        <v>1.3384849999999999</v>
      </c>
      <c r="AM3">
        <v>0</v>
      </c>
      <c r="AN3">
        <v>0.84469300000000003</v>
      </c>
      <c r="AO3">
        <v>0</v>
      </c>
      <c r="AP3">
        <v>0</v>
      </c>
      <c r="AQ3">
        <v>0</v>
      </c>
      <c r="AR3">
        <v>2.119459</v>
      </c>
      <c r="AS3">
        <v>4.5194010000000002</v>
      </c>
      <c r="AT3">
        <v>17.896229000000002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1776.3488649999999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414.67680000000001</v>
      </c>
      <c r="L4">
        <v>230.64803599999999</v>
      </c>
      <c r="M4">
        <v>88.3108</v>
      </c>
      <c r="N4">
        <v>56.691693999999998</v>
      </c>
      <c r="O4">
        <v>118.706633</v>
      </c>
      <c r="P4">
        <v>133.723669</v>
      </c>
      <c r="Q4">
        <v>9.2515160000000005</v>
      </c>
      <c r="R4">
        <v>28.430029999999999</v>
      </c>
      <c r="S4">
        <v>17.845020999999999</v>
      </c>
      <c r="T4">
        <v>0</v>
      </c>
      <c r="U4">
        <v>331.525462</v>
      </c>
      <c r="V4">
        <v>10.659306000000001</v>
      </c>
      <c r="W4">
        <v>35.674204000000003</v>
      </c>
      <c r="X4">
        <v>112.55873800000001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8.7074449999999999</v>
      </c>
      <c r="AG4">
        <v>20.913533000000001</v>
      </c>
      <c r="AH4">
        <v>0</v>
      </c>
      <c r="AI4">
        <v>0</v>
      </c>
      <c r="AJ4">
        <v>0</v>
      </c>
      <c r="AK4">
        <v>52.257052000000002</v>
      </c>
      <c r="AL4">
        <v>1.3384849999999999</v>
      </c>
      <c r="AM4">
        <v>0</v>
      </c>
      <c r="AN4">
        <v>0.84469300000000003</v>
      </c>
      <c r="AO4">
        <v>0</v>
      </c>
      <c r="AP4">
        <v>0</v>
      </c>
      <c r="AQ4">
        <v>0</v>
      </c>
      <c r="AR4">
        <v>2.119459</v>
      </c>
      <c r="AS4">
        <v>4.5194010000000002</v>
      </c>
      <c r="AT4">
        <v>16.14875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1695.5507270000001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337.88479999999998</v>
      </c>
      <c r="L5">
        <v>230.64803599999999</v>
      </c>
      <c r="M5">
        <v>88.3108</v>
      </c>
      <c r="N5">
        <v>56.691693999999998</v>
      </c>
      <c r="O5">
        <v>118.706633</v>
      </c>
      <c r="P5">
        <v>133.723669</v>
      </c>
      <c r="Q5">
        <v>9.2515160000000005</v>
      </c>
      <c r="R5">
        <v>28.430029999999999</v>
      </c>
      <c r="S5">
        <v>17.845020999999999</v>
      </c>
      <c r="T5">
        <v>0</v>
      </c>
      <c r="U5">
        <v>331.525462</v>
      </c>
      <c r="V5">
        <v>10.659306000000001</v>
      </c>
      <c r="W5">
        <v>35.674204000000003</v>
      </c>
      <c r="X5">
        <v>112.55873800000001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8.7074449999999999</v>
      </c>
      <c r="AG5">
        <v>20.913533000000001</v>
      </c>
      <c r="AH5">
        <v>0</v>
      </c>
      <c r="AI5">
        <v>0</v>
      </c>
      <c r="AJ5">
        <v>0</v>
      </c>
      <c r="AK5">
        <v>52.257052000000002</v>
      </c>
      <c r="AL5">
        <v>1.3384849999999999</v>
      </c>
      <c r="AM5">
        <v>0</v>
      </c>
      <c r="AN5">
        <v>0.84469300000000003</v>
      </c>
      <c r="AO5">
        <v>0</v>
      </c>
      <c r="AP5">
        <v>0</v>
      </c>
      <c r="AQ5">
        <v>0</v>
      </c>
      <c r="AR5">
        <v>25.433509999999998</v>
      </c>
      <c r="AS5">
        <v>8.0057960000000001</v>
      </c>
      <c r="AT5">
        <v>15.536709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1644.9471319999996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337.88479999999998</v>
      </c>
      <c r="L6">
        <v>230.64803599999999</v>
      </c>
      <c r="M6">
        <v>88.3108</v>
      </c>
      <c r="N6">
        <v>56.691693999999998</v>
      </c>
      <c r="O6">
        <v>118.706633</v>
      </c>
      <c r="P6">
        <v>133.723669</v>
      </c>
      <c r="Q6">
        <v>9.2515160000000005</v>
      </c>
      <c r="R6">
        <v>28.430029999999999</v>
      </c>
      <c r="S6">
        <v>17.845020999999999</v>
      </c>
      <c r="T6">
        <v>0</v>
      </c>
      <c r="U6">
        <v>331.525462</v>
      </c>
      <c r="V6">
        <v>10.659306000000001</v>
      </c>
      <c r="W6">
        <v>35.674204000000003</v>
      </c>
      <c r="X6">
        <v>112.55873800000001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8.7074449999999999</v>
      </c>
      <c r="AG6">
        <v>20.913533000000001</v>
      </c>
      <c r="AH6">
        <v>0</v>
      </c>
      <c r="AI6">
        <v>0</v>
      </c>
      <c r="AJ6">
        <v>0</v>
      </c>
      <c r="AK6">
        <v>52.257052000000002</v>
      </c>
      <c r="AL6">
        <v>1.3384849999999999</v>
      </c>
      <c r="AM6">
        <v>0</v>
      </c>
      <c r="AN6">
        <v>0.84469300000000003</v>
      </c>
      <c r="AO6">
        <v>0</v>
      </c>
      <c r="AP6">
        <v>0</v>
      </c>
      <c r="AQ6">
        <v>0</v>
      </c>
      <c r="AR6">
        <v>25.433509999999998</v>
      </c>
      <c r="AS6">
        <v>8.0057960000000001</v>
      </c>
      <c r="AT6">
        <v>14.275515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1643.6859379999996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337.88479999999998</v>
      </c>
      <c r="L7">
        <v>230.64803599999999</v>
      </c>
      <c r="M7">
        <v>88.3108</v>
      </c>
      <c r="N7">
        <v>56.691693999999998</v>
      </c>
      <c r="O7">
        <v>118.706633</v>
      </c>
      <c r="P7">
        <v>133.723669</v>
      </c>
      <c r="Q7">
        <v>9.2515160000000005</v>
      </c>
      <c r="R7">
        <v>28.430029999999999</v>
      </c>
      <c r="S7">
        <v>17.845020999999999</v>
      </c>
      <c r="T7">
        <v>0</v>
      </c>
      <c r="U7">
        <v>331.525462</v>
      </c>
      <c r="V7">
        <v>10.659306000000001</v>
      </c>
      <c r="W7">
        <v>35.674204000000003</v>
      </c>
      <c r="X7">
        <v>112.55873800000001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8.7074449999999999</v>
      </c>
      <c r="AG7">
        <v>20.913533000000001</v>
      </c>
      <c r="AH7">
        <v>0</v>
      </c>
      <c r="AI7">
        <v>0</v>
      </c>
      <c r="AJ7">
        <v>0</v>
      </c>
      <c r="AK7">
        <v>52.257052000000002</v>
      </c>
      <c r="AL7">
        <v>1.3384849999999999</v>
      </c>
      <c r="AM7">
        <v>0</v>
      </c>
      <c r="AN7">
        <v>0.84469300000000003</v>
      </c>
      <c r="AO7">
        <v>0</v>
      </c>
      <c r="AP7">
        <v>0</v>
      </c>
      <c r="AQ7">
        <v>0</v>
      </c>
      <c r="AR7">
        <v>2.649324</v>
      </c>
      <c r="AS7">
        <v>4.5194010000000002</v>
      </c>
      <c r="AT7">
        <v>13.306777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1616.4466189999996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337.88479999999998</v>
      </c>
      <c r="L8">
        <v>227.49629999999999</v>
      </c>
      <c r="M8">
        <v>88.3108</v>
      </c>
      <c r="N8">
        <v>56.691693999999998</v>
      </c>
      <c r="O8">
        <v>118.706633</v>
      </c>
      <c r="P8">
        <v>133.723669</v>
      </c>
      <c r="Q8">
        <v>6.7192999999999996</v>
      </c>
      <c r="R8">
        <v>28.430029999999999</v>
      </c>
      <c r="S8">
        <v>11.518800000000001</v>
      </c>
      <c r="T8">
        <v>0</v>
      </c>
      <c r="U8">
        <v>331.525462</v>
      </c>
      <c r="V8">
        <v>10.659306000000001</v>
      </c>
      <c r="W8">
        <v>35.674204000000003</v>
      </c>
      <c r="X8">
        <v>112.55873800000001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8.7074449999999999</v>
      </c>
      <c r="AG8">
        <v>20.913533000000001</v>
      </c>
      <c r="AH8">
        <v>0</v>
      </c>
      <c r="AI8">
        <v>0</v>
      </c>
      <c r="AJ8">
        <v>0</v>
      </c>
      <c r="AK8">
        <v>52.257052000000002</v>
      </c>
      <c r="AL8">
        <v>1.3384849999999999</v>
      </c>
      <c r="AM8">
        <v>0</v>
      </c>
      <c r="AN8">
        <v>0.84469300000000003</v>
      </c>
      <c r="AO8">
        <v>0</v>
      </c>
      <c r="AP8">
        <v>0</v>
      </c>
      <c r="AQ8">
        <v>0</v>
      </c>
      <c r="AR8">
        <v>1.695567</v>
      </c>
      <c r="AS8">
        <v>4.5194010000000002</v>
      </c>
      <c r="AT8">
        <v>13.130295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1603.3062069999996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337.88479999999998</v>
      </c>
      <c r="L9">
        <v>227.49629999999999</v>
      </c>
      <c r="M9">
        <v>88.3108</v>
      </c>
      <c r="N9">
        <v>56.691693999999998</v>
      </c>
      <c r="O9">
        <v>118.706633</v>
      </c>
      <c r="P9">
        <v>133.723669</v>
      </c>
      <c r="Q9">
        <v>6.7192999999999996</v>
      </c>
      <c r="R9">
        <v>28.430029999999999</v>
      </c>
      <c r="S9">
        <v>11.518800000000001</v>
      </c>
      <c r="T9">
        <v>0</v>
      </c>
      <c r="U9">
        <v>331.525462</v>
      </c>
      <c r="V9">
        <v>10.659306000000001</v>
      </c>
      <c r="W9">
        <v>35.674204000000003</v>
      </c>
      <c r="X9">
        <v>112.55873800000001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8.7074449999999999</v>
      </c>
      <c r="AG9">
        <v>20.913533000000001</v>
      </c>
      <c r="AH9">
        <v>0</v>
      </c>
      <c r="AI9">
        <v>0</v>
      </c>
      <c r="AJ9">
        <v>0</v>
      </c>
      <c r="AK9">
        <v>52.257052000000002</v>
      </c>
      <c r="AL9">
        <v>1.3384849999999999</v>
      </c>
      <c r="AM9">
        <v>0</v>
      </c>
      <c r="AN9">
        <v>0.84469300000000003</v>
      </c>
      <c r="AO9">
        <v>0</v>
      </c>
      <c r="AP9">
        <v>0</v>
      </c>
      <c r="AQ9">
        <v>0</v>
      </c>
      <c r="AR9">
        <v>1.695567</v>
      </c>
      <c r="AS9">
        <v>4.5194010000000002</v>
      </c>
      <c r="AT9">
        <v>12.714098999999999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1602.8900109999997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337.88479999999998</v>
      </c>
      <c r="L10">
        <v>227.49629999999999</v>
      </c>
      <c r="M10">
        <v>88.3108</v>
      </c>
      <c r="N10">
        <v>56.691693999999998</v>
      </c>
      <c r="O10">
        <v>118.706633</v>
      </c>
      <c r="P10">
        <v>133.723669</v>
      </c>
      <c r="Q10">
        <v>6.7192999999999996</v>
      </c>
      <c r="R10">
        <v>18.238099999999999</v>
      </c>
      <c r="S10">
        <v>11.518800000000001</v>
      </c>
      <c r="T10">
        <v>0</v>
      </c>
      <c r="U10">
        <v>331.525462</v>
      </c>
      <c r="V10">
        <v>10.659306000000001</v>
      </c>
      <c r="W10">
        <v>35.674204000000003</v>
      </c>
      <c r="X10">
        <v>112.55873800000001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8.7074449999999999</v>
      </c>
      <c r="AG10">
        <v>20.913533000000001</v>
      </c>
      <c r="AH10">
        <v>0</v>
      </c>
      <c r="AI10">
        <v>0</v>
      </c>
      <c r="AJ10">
        <v>0</v>
      </c>
      <c r="AK10">
        <v>52.257052000000002</v>
      </c>
      <c r="AL10">
        <v>1.3384849999999999</v>
      </c>
      <c r="AM10">
        <v>0</v>
      </c>
      <c r="AN10">
        <v>0.84469300000000003</v>
      </c>
      <c r="AO10">
        <v>0</v>
      </c>
      <c r="AP10">
        <v>0</v>
      </c>
      <c r="AQ10">
        <v>0</v>
      </c>
      <c r="AR10">
        <v>1.695567</v>
      </c>
      <c r="AS10">
        <v>4.5194010000000002</v>
      </c>
      <c r="AT10">
        <v>10.839553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1590.8235349999998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337.88479999999998</v>
      </c>
      <c r="L11">
        <v>227.49629999999999</v>
      </c>
      <c r="M11">
        <v>88.3108</v>
      </c>
      <c r="N11">
        <v>56.691693999999998</v>
      </c>
      <c r="O11">
        <v>118.706633</v>
      </c>
      <c r="P11">
        <v>133.723669</v>
      </c>
      <c r="Q11">
        <v>6.7192999999999996</v>
      </c>
      <c r="R11">
        <v>18.238099999999999</v>
      </c>
      <c r="S11">
        <v>11.518800000000001</v>
      </c>
      <c r="T11">
        <v>0</v>
      </c>
      <c r="U11">
        <v>331.525462</v>
      </c>
      <c r="V11">
        <v>10.659306000000001</v>
      </c>
      <c r="W11">
        <v>35.674204000000003</v>
      </c>
      <c r="X11">
        <v>112.55873800000001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8.7074449999999999</v>
      </c>
      <c r="AG11">
        <v>20.913533000000001</v>
      </c>
      <c r="AH11">
        <v>0</v>
      </c>
      <c r="AI11">
        <v>0</v>
      </c>
      <c r="AJ11">
        <v>0</v>
      </c>
      <c r="AK11">
        <v>52.257052000000002</v>
      </c>
      <c r="AL11">
        <v>1.3384849999999999</v>
      </c>
      <c r="AM11">
        <v>0</v>
      </c>
      <c r="AN11">
        <v>0.84469300000000003</v>
      </c>
      <c r="AO11">
        <v>0</v>
      </c>
      <c r="AP11">
        <v>0</v>
      </c>
      <c r="AQ11">
        <v>0</v>
      </c>
      <c r="AR11">
        <v>1.695567</v>
      </c>
      <c r="AS11">
        <v>4.5194010000000002</v>
      </c>
      <c r="AT11">
        <v>10.484166999999999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1590.4681489999998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337.88479999999998</v>
      </c>
      <c r="L12">
        <v>227.49629999999999</v>
      </c>
      <c r="M12">
        <v>88.3108</v>
      </c>
      <c r="N12">
        <v>56.691693999999998</v>
      </c>
      <c r="O12">
        <v>118.706633</v>
      </c>
      <c r="P12">
        <v>133.723669</v>
      </c>
      <c r="Q12">
        <v>6.7192999999999996</v>
      </c>
      <c r="R12">
        <v>18.238099999999999</v>
      </c>
      <c r="S12">
        <v>11.518800000000001</v>
      </c>
      <c r="T12">
        <v>0</v>
      </c>
      <c r="U12">
        <v>331.525462</v>
      </c>
      <c r="V12">
        <v>10.659306000000001</v>
      </c>
      <c r="W12">
        <v>35.674204000000003</v>
      </c>
      <c r="X12">
        <v>112.55873800000001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8.7074449999999999</v>
      </c>
      <c r="AG12">
        <v>20.913533000000001</v>
      </c>
      <c r="AH12">
        <v>0</v>
      </c>
      <c r="AI12">
        <v>0</v>
      </c>
      <c r="AJ12">
        <v>0</v>
      </c>
      <c r="AK12">
        <v>52.257052000000002</v>
      </c>
      <c r="AL12">
        <v>1.3384849999999999</v>
      </c>
      <c r="AM12">
        <v>0</v>
      </c>
      <c r="AN12">
        <v>0.84469300000000003</v>
      </c>
      <c r="AO12">
        <v>0</v>
      </c>
      <c r="AP12">
        <v>0</v>
      </c>
      <c r="AQ12">
        <v>0</v>
      </c>
      <c r="AR12">
        <v>1.695567</v>
      </c>
      <c r="AS12">
        <v>4.5194010000000002</v>
      </c>
      <c r="AT12">
        <v>10.235982999999999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1590.2199649999998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337.88479999999998</v>
      </c>
      <c r="L13">
        <v>227.381112</v>
      </c>
      <c r="M13">
        <v>88.3108</v>
      </c>
      <c r="N13">
        <v>56.691693999999998</v>
      </c>
      <c r="O13">
        <v>118.706633</v>
      </c>
      <c r="P13">
        <v>133.723669</v>
      </c>
      <c r="Q13">
        <v>6.7192999999999996</v>
      </c>
      <c r="R13">
        <v>18.238099999999999</v>
      </c>
      <c r="S13">
        <v>11.518800000000001</v>
      </c>
      <c r="T13">
        <v>0</v>
      </c>
      <c r="U13">
        <v>331.525462</v>
      </c>
      <c r="V13">
        <v>4.7995000000000001</v>
      </c>
      <c r="W13">
        <v>35.674204000000003</v>
      </c>
      <c r="X13">
        <v>112.55873800000001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8.7074449999999999</v>
      </c>
      <c r="AG13">
        <v>20.913533000000001</v>
      </c>
      <c r="AH13">
        <v>0</v>
      </c>
      <c r="AI13">
        <v>0</v>
      </c>
      <c r="AJ13">
        <v>0</v>
      </c>
      <c r="AK13">
        <v>52.257052000000002</v>
      </c>
      <c r="AL13">
        <v>1.3384849999999999</v>
      </c>
      <c r="AM13">
        <v>0</v>
      </c>
      <c r="AN13">
        <v>0.84469300000000003</v>
      </c>
      <c r="AO13">
        <v>0</v>
      </c>
      <c r="AP13">
        <v>6.762975</v>
      </c>
      <c r="AQ13">
        <v>0</v>
      </c>
      <c r="AR13">
        <v>1.695567</v>
      </c>
      <c r="AS13">
        <v>4.5194010000000002</v>
      </c>
      <c r="AT13">
        <v>12.771178000000001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1593.5431409999999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337.88479999999998</v>
      </c>
      <c r="L14">
        <v>227.381112</v>
      </c>
      <c r="M14">
        <v>88.3108</v>
      </c>
      <c r="N14">
        <v>56.691693999999998</v>
      </c>
      <c r="O14">
        <v>118.706633</v>
      </c>
      <c r="P14">
        <v>133.723669</v>
      </c>
      <c r="Q14">
        <v>6.7192999999999996</v>
      </c>
      <c r="R14">
        <v>18.238099999999999</v>
      </c>
      <c r="S14">
        <v>11.518800000000001</v>
      </c>
      <c r="T14">
        <v>0</v>
      </c>
      <c r="U14">
        <v>331.525462</v>
      </c>
      <c r="V14">
        <v>4.7995000000000001</v>
      </c>
      <c r="W14">
        <v>35.674204000000003</v>
      </c>
      <c r="X14">
        <v>112.55873800000001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8.7074449999999999</v>
      </c>
      <c r="AG14">
        <v>20.913533000000001</v>
      </c>
      <c r="AH14">
        <v>0</v>
      </c>
      <c r="AI14">
        <v>0</v>
      </c>
      <c r="AJ14">
        <v>0</v>
      </c>
      <c r="AK14">
        <v>52.257052000000002</v>
      </c>
      <c r="AL14">
        <v>1.3384849999999999</v>
      </c>
      <c r="AM14">
        <v>0</v>
      </c>
      <c r="AN14">
        <v>0.84469300000000003</v>
      </c>
      <c r="AO14">
        <v>0</v>
      </c>
      <c r="AP14">
        <v>6.762975</v>
      </c>
      <c r="AQ14">
        <v>0</v>
      </c>
      <c r="AR14">
        <v>1.695567</v>
      </c>
      <c r="AS14">
        <v>4.5194010000000002</v>
      </c>
      <c r="AT14">
        <v>13.869202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1594.641165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337.88479999999998</v>
      </c>
      <c r="L15">
        <v>227.381112</v>
      </c>
      <c r="M15">
        <v>88.3108</v>
      </c>
      <c r="N15">
        <v>56.691693999999998</v>
      </c>
      <c r="O15">
        <v>118.706633</v>
      </c>
      <c r="P15">
        <v>133.723669</v>
      </c>
      <c r="Q15">
        <v>6.7192999999999996</v>
      </c>
      <c r="R15">
        <v>18.238099999999999</v>
      </c>
      <c r="S15">
        <v>11.518800000000001</v>
      </c>
      <c r="T15">
        <v>0</v>
      </c>
      <c r="U15">
        <v>331.525462</v>
      </c>
      <c r="V15">
        <v>4.7995000000000001</v>
      </c>
      <c r="W15">
        <v>20.911997</v>
      </c>
      <c r="X15">
        <v>112.55873800000001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8.7074449999999999</v>
      </c>
      <c r="AG15">
        <v>20.913533000000001</v>
      </c>
      <c r="AH15">
        <v>0</v>
      </c>
      <c r="AI15">
        <v>0</v>
      </c>
      <c r="AJ15">
        <v>0</v>
      </c>
      <c r="AK15">
        <v>52.257052000000002</v>
      </c>
      <c r="AL15">
        <v>1.3384849999999999</v>
      </c>
      <c r="AM15">
        <v>0</v>
      </c>
      <c r="AN15">
        <v>0.84469300000000003</v>
      </c>
      <c r="AO15">
        <v>0</v>
      </c>
      <c r="AP15">
        <v>6.762975</v>
      </c>
      <c r="AQ15">
        <v>0</v>
      </c>
      <c r="AR15">
        <v>1.695567</v>
      </c>
      <c r="AS15">
        <v>4.5194010000000002</v>
      </c>
      <c r="AT15">
        <v>14.141992999999999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1580.1517489999999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337.88479999999998</v>
      </c>
      <c r="L16">
        <v>227.381112</v>
      </c>
      <c r="M16">
        <v>88.3108</v>
      </c>
      <c r="N16">
        <v>56.691693999999998</v>
      </c>
      <c r="O16">
        <v>118.706633</v>
      </c>
      <c r="P16">
        <v>133.723669</v>
      </c>
      <c r="Q16">
        <v>6.7192999999999996</v>
      </c>
      <c r="R16">
        <v>18.238099999999999</v>
      </c>
      <c r="S16">
        <v>11.518800000000001</v>
      </c>
      <c r="T16">
        <v>0</v>
      </c>
      <c r="U16">
        <v>331.525462</v>
      </c>
      <c r="V16">
        <v>4.7995000000000001</v>
      </c>
      <c r="W16">
        <v>20.911997</v>
      </c>
      <c r="X16">
        <v>112.55873800000001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8.7074449999999999</v>
      </c>
      <c r="AG16">
        <v>20.913533000000001</v>
      </c>
      <c r="AH16">
        <v>0</v>
      </c>
      <c r="AI16">
        <v>0</v>
      </c>
      <c r="AJ16">
        <v>0</v>
      </c>
      <c r="AK16">
        <v>52.257052000000002</v>
      </c>
      <c r="AL16">
        <v>1.3384849999999999</v>
      </c>
      <c r="AM16">
        <v>0</v>
      </c>
      <c r="AN16">
        <v>0.84469300000000003</v>
      </c>
      <c r="AO16">
        <v>0</v>
      </c>
      <c r="AP16">
        <v>6.762975</v>
      </c>
      <c r="AQ16">
        <v>0</v>
      </c>
      <c r="AR16">
        <v>1.695567</v>
      </c>
      <c r="AS16">
        <v>4.5194010000000002</v>
      </c>
      <c r="AT16">
        <v>14.344091000000001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1580.3538469999999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337.88479999999998</v>
      </c>
      <c r="L17">
        <v>227.381112</v>
      </c>
      <c r="M17">
        <v>88.3108</v>
      </c>
      <c r="N17">
        <v>56.691693999999998</v>
      </c>
      <c r="O17">
        <v>118.706633</v>
      </c>
      <c r="P17">
        <v>133.723669</v>
      </c>
      <c r="Q17">
        <v>6.7192999999999996</v>
      </c>
      <c r="R17">
        <v>18.238099999999999</v>
      </c>
      <c r="S17">
        <v>11.518800000000001</v>
      </c>
      <c r="T17">
        <v>0</v>
      </c>
      <c r="U17">
        <v>331.525462</v>
      </c>
      <c r="V17">
        <v>4.7995000000000001</v>
      </c>
      <c r="W17">
        <v>20.911997</v>
      </c>
      <c r="X17">
        <v>112.55873800000001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8.7074449999999999</v>
      </c>
      <c r="AG17">
        <v>20.913533000000001</v>
      </c>
      <c r="AH17">
        <v>0</v>
      </c>
      <c r="AI17">
        <v>0</v>
      </c>
      <c r="AJ17">
        <v>0</v>
      </c>
      <c r="AK17">
        <v>52.257052000000002</v>
      </c>
      <c r="AL17">
        <v>1.3384849999999999</v>
      </c>
      <c r="AM17">
        <v>0</v>
      </c>
      <c r="AN17">
        <v>0.84469300000000003</v>
      </c>
      <c r="AO17">
        <v>0</v>
      </c>
      <c r="AP17">
        <v>6.762975</v>
      </c>
      <c r="AQ17">
        <v>0</v>
      </c>
      <c r="AR17">
        <v>1.695567</v>
      </c>
      <c r="AS17">
        <v>4.5194010000000002</v>
      </c>
      <c r="AT17">
        <v>16.57019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1582.5799459999998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337.88479999999998</v>
      </c>
      <c r="L18">
        <v>227.381112</v>
      </c>
      <c r="M18">
        <v>88.3108</v>
      </c>
      <c r="N18">
        <v>56.691693999999998</v>
      </c>
      <c r="O18">
        <v>118.706633</v>
      </c>
      <c r="P18">
        <v>133.723669</v>
      </c>
      <c r="Q18">
        <v>6.7192999999999996</v>
      </c>
      <c r="R18">
        <v>18.238099999999999</v>
      </c>
      <c r="S18">
        <v>11.518800000000001</v>
      </c>
      <c r="T18">
        <v>0</v>
      </c>
      <c r="U18">
        <v>331.525462</v>
      </c>
      <c r="V18">
        <v>4.7995000000000001</v>
      </c>
      <c r="W18">
        <v>20.911997</v>
      </c>
      <c r="X18">
        <v>112.55873800000001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8.7074449999999999</v>
      </c>
      <c r="AG18">
        <v>20.913533000000001</v>
      </c>
      <c r="AH18">
        <v>0</v>
      </c>
      <c r="AI18">
        <v>0</v>
      </c>
      <c r="AJ18">
        <v>0</v>
      </c>
      <c r="AK18">
        <v>52.257052000000002</v>
      </c>
      <c r="AL18">
        <v>1.3384849999999999</v>
      </c>
      <c r="AM18">
        <v>0</v>
      </c>
      <c r="AN18">
        <v>0.84469300000000003</v>
      </c>
      <c r="AO18">
        <v>0</v>
      </c>
      <c r="AP18">
        <v>6.762975</v>
      </c>
      <c r="AQ18">
        <v>0</v>
      </c>
      <c r="AR18">
        <v>1.695567</v>
      </c>
      <c r="AS18">
        <v>4.5194010000000002</v>
      </c>
      <c r="AT18">
        <v>12.790238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1578.799994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337.88479999999998</v>
      </c>
      <c r="L19">
        <v>227.381112</v>
      </c>
      <c r="M19">
        <v>88.3108</v>
      </c>
      <c r="N19">
        <v>56.691693999999998</v>
      </c>
      <c r="O19">
        <v>118.706633</v>
      </c>
      <c r="P19">
        <v>133.723669</v>
      </c>
      <c r="Q19">
        <v>6.7192999999999996</v>
      </c>
      <c r="R19">
        <v>18.238099999999999</v>
      </c>
      <c r="S19">
        <v>11.518800000000001</v>
      </c>
      <c r="T19">
        <v>0</v>
      </c>
      <c r="U19">
        <v>331.525462</v>
      </c>
      <c r="V19">
        <v>4.7995000000000001</v>
      </c>
      <c r="W19">
        <v>35.674204000000003</v>
      </c>
      <c r="X19">
        <v>112.55873800000001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8.7074449999999999</v>
      </c>
      <c r="AG19">
        <v>20.913533000000001</v>
      </c>
      <c r="AH19">
        <v>0</v>
      </c>
      <c r="AI19">
        <v>0</v>
      </c>
      <c r="AJ19">
        <v>0</v>
      </c>
      <c r="AK19">
        <v>52.257052000000002</v>
      </c>
      <c r="AL19">
        <v>1.3384849999999999</v>
      </c>
      <c r="AM19">
        <v>0</v>
      </c>
      <c r="AN19">
        <v>0.84469300000000003</v>
      </c>
      <c r="AO19">
        <v>0</v>
      </c>
      <c r="AP19">
        <v>0</v>
      </c>
      <c r="AQ19">
        <v>0</v>
      </c>
      <c r="AR19">
        <v>1.695567</v>
      </c>
      <c r="AS19">
        <v>4.5194010000000002</v>
      </c>
      <c r="AT19">
        <v>14.311315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1588.3203029999997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337.88479999999998</v>
      </c>
      <c r="L20">
        <v>227.381112</v>
      </c>
      <c r="M20">
        <v>88.3108</v>
      </c>
      <c r="N20">
        <v>56.691693999999998</v>
      </c>
      <c r="O20">
        <v>118.706633</v>
      </c>
      <c r="P20">
        <v>133.723669</v>
      </c>
      <c r="Q20">
        <v>6.7192999999999996</v>
      </c>
      <c r="R20">
        <v>18.238099999999999</v>
      </c>
      <c r="S20">
        <v>11.518800000000001</v>
      </c>
      <c r="T20">
        <v>0</v>
      </c>
      <c r="U20">
        <v>331.525462</v>
      </c>
      <c r="V20">
        <v>4.7995000000000001</v>
      </c>
      <c r="W20">
        <v>35.674204000000003</v>
      </c>
      <c r="X20">
        <v>112.55873800000001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8.7074449999999999</v>
      </c>
      <c r="AG20">
        <v>20.913533000000001</v>
      </c>
      <c r="AH20">
        <v>0</v>
      </c>
      <c r="AI20">
        <v>0</v>
      </c>
      <c r="AJ20">
        <v>0</v>
      </c>
      <c r="AK20">
        <v>52.257052000000002</v>
      </c>
      <c r="AL20">
        <v>1.3384849999999999</v>
      </c>
      <c r="AM20">
        <v>0</v>
      </c>
      <c r="AN20">
        <v>0.84469300000000003</v>
      </c>
      <c r="AO20">
        <v>0</v>
      </c>
      <c r="AP20">
        <v>0</v>
      </c>
      <c r="AQ20">
        <v>0</v>
      </c>
      <c r="AR20">
        <v>1.695567</v>
      </c>
      <c r="AS20">
        <v>4.5194010000000002</v>
      </c>
      <c r="AT20">
        <v>15.582090000000001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1589.5910779999999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337.88479999999998</v>
      </c>
      <c r="L21">
        <v>227.381112</v>
      </c>
      <c r="M21">
        <v>88.3108</v>
      </c>
      <c r="N21">
        <v>56.691693999999998</v>
      </c>
      <c r="O21">
        <v>118.706633</v>
      </c>
      <c r="P21">
        <v>133.723669</v>
      </c>
      <c r="Q21">
        <v>6.7192999999999996</v>
      </c>
      <c r="R21">
        <v>18.238099999999999</v>
      </c>
      <c r="S21">
        <v>11.518800000000001</v>
      </c>
      <c r="T21">
        <v>0</v>
      </c>
      <c r="U21">
        <v>331.525462</v>
      </c>
      <c r="V21">
        <v>10.659306000000001</v>
      </c>
      <c r="W21">
        <v>35.674204000000003</v>
      </c>
      <c r="X21">
        <v>112.55873800000001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8.7074449999999999</v>
      </c>
      <c r="AG21">
        <v>20.913533000000001</v>
      </c>
      <c r="AH21">
        <v>0</v>
      </c>
      <c r="AI21">
        <v>0</v>
      </c>
      <c r="AJ21">
        <v>0</v>
      </c>
      <c r="AK21">
        <v>52.257052000000002</v>
      </c>
      <c r="AL21">
        <v>1.3384849999999999</v>
      </c>
      <c r="AM21">
        <v>0</v>
      </c>
      <c r="AN21">
        <v>0.84469300000000003</v>
      </c>
      <c r="AO21">
        <v>0</v>
      </c>
      <c r="AP21">
        <v>0</v>
      </c>
      <c r="AQ21">
        <v>14.876530000000001</v>
      </c>
      <c r="AR21">
        <v>1.695567</v>
      </c>
      <c r="AS21">
        <v>4.5194010000000002</v>
      </c>
      <c r="AT21">
        <v>13.414482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1608.1598059999997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337.88479999999998</v>
      </c>
      <c r="L22">
        <v>227.381112</v>
      </c>
      <c r="M22">
        <v>88.3108</v>
      </c>
      <c r="N22">
        <v>56.691693999999998</v>
      </c>
      <c r="O22">
        <v>118.706633</v>
      </c>
      <c r="P22">
        <v>133.723669</v>
      </c>
      <c r="Q22">
        <v>6.7192999999999996</v>
      </c>
      <c r="R22">
        <v>21.434365</v>
      </c>
      <c r="S22">
        <v>11.518800000000001</v>
      </c>
      <c r="T22">
        <v>0</v>
      </c>
      <c r="U22">
        <v>331.525462</v>
      </c>
      <c r="V22">
        <v>10.659306000000001</v>
      </c>
      <c r="W22">
        <v>35.674204000000003</v>
      </c>
      <c r="X22">
        <v>112.55873800000001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8.7074449999999999</v>
      </c>
      <c r="AG22">
        <v>20.913533000000001</v>
      </c>
      <c r="AH22">
        <v>0</v>
      </c>
      <c r="AI22">
        <v>0</v>
      </c>
      <c r="AJ22">
        <v>0</v>
      </c>
      <c r="AK22">
        <v>52.257052000000002</v>
      </c>
      <c r="AL22">
        <v>1.3384849999999999</v>
      </c>
      <c r="AM22">
        <v>0</v>
      </c>
      <c r="AN22">
        <v>0.84469300000000003</v>
      </c>
      <c r="AO22">
        <v>0</v>
      </c>
      <c r="AP22">
        <v>0</v>
      </c>
      <c r="AQ22">
        <v>14.876530000000001</v>
      </c>
      <c r="AR22">
        <v>1.695567</v>
      </c>
      <c r="AS22">
        <v>4.5194010000000002</v>
      </c>
      <c r="AT22">
        <v>16.003328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1613.9449169999996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337.88479999999998</v>
      </c>
      <c r="L23">
        <v>231.607936</v>
      </c>
      <c r="M23">
        <v>88.3108</v>
      </c>
      <c r="N23">
        <v>56.691693999999998</v>
      </c>
      <c r="O23">
        <v>118.706633</v>
      </c>
      <c r="P23">
        <v>133.723669</v>
      </c>
      <c r="Q23">
        <v>8.7931080000000001</v>
      </c>
      <c r="R23">
        <v>28.183582000000001</v>
      </c>
      <c r="S23">
        <v>15.073406</v>
      </c>
      <c r="T23">
        <v>0</v>
      </c>
      <c r="U23">
        <v>331.525462</v>
      </c>
      <c r="V23">
        <v>12.384956000000001</v>
      </c>
      <c r="W23">
        <v>35.674204000000003</v>
      </c>
      <c r="X23">
        <v>112.55873800000001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8.7074449999999999</v>
      </c>
      <c r="AG23">
        <v>20.913533000000001</v>
      </c>
      <c r="AH23">
        <v>0</v>
      </c>
      <c r="AI23">
        <v>0</v>
      </c>
      <c r="AJ23">
        <v>0</v>
      </c>
      <c r="AK23">
        <v>52.257052000000002</v>
      </c>
      <c r="AL23">
        <v>1.3384849999999999</v>
      </c>
      <c r="AM23">
        <v>0</v>
      </c>
      <c r="AN23">
        <v>0.84469300000000003</v>
      </c>
      <c r="AO23">
        <v>0</v>
      </c>
      <c r="AP23">
        <v>0</v>
      </c>
      <c r="AQ23">
        <v>14.876530000000001</v>
      </c>
      <c r="AR23">
        <v>1.695567</v>
      </c>
      <c r="AS23">
        <v>4.5194010000000002</v>
      </c>
      <c r="AT23">
        <v>18.633623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1634.9053169999995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361.88229999999999</v>
      </c>
      <c r="L24">
        <v>231.607936</v>
      </c>
      <c r="M24">
        <v>88.3108</v>
      </c>
      <c r="N24">
        <v>56.691693999999998</v>
      </c>
      <c r="O24">
        <v>118.706633</v>
      </c>
      <c r="P24">
        <v>133.723669</v>
      </c>
      <c r="Q24">
        <v>14.571213999999999</v>
      </c>
      <c r="R24">
        <v>33.965870000000002</v>
      </c>
      <c r="S24">
        <v>21.399626999999999</v>
      </c>
      <c r="T24">
        <v>0</v>
      </c>
      <c r="U24">
        <v>331.525462</v>
      </c>
      <c r="V24">
        <v>15.506167</v>
      </c>
      <c r="W24">
        <v>35.674204000000003</v>
      </c>
      <c r="X24">
        <v>112.55873800000001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8.7074449999999999</v>
      </c>
      <c r="AG24">
        <v>20.913533000000001</v>
      </c>
      <c r="AH24">
        <v>0</v>
      </c>
      <c r="AI24">
        <v>0</v>
      </c>
      <c r="AJ24">
        <v>0</v>
      </c>
      <c r="AK24">
        <v>52.257052000000002</v>
      </c>
      <c r="AL24">
        <v>1.3384849999999999</v>
      </c>
      <c r="AM24">
        <v>0</v>
      </c>
      <c r="AN24">
        <v>0.84469300000000003</v>
      </c>
      <c r="AO24">
        <v>0</v>
      </c>
      <c r="AP24">
        <v>0</v>
      </c>
      <c r="AQ24">
        <v>29.753060000000001</v>
      </c>
      <c r="AR24">
        <v>1.695567</v>
      </c>
      <c r="AS24">
        <v>4.5194010000000002</v>
      </c>
      <c r="AT24">
        <v>18.525514999999999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1694.6790649999998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419.47629999999998</v>
      </c>
      <c r="L25">
        <v>249.35399100000001</v>
      </c>
      <c r="M25">
        <v>88.3108</v>
      </c>
      <c r="N25">
        <v>56.691693999999998</v>
      </c>
      <c r="O25">
        <v>118.706633</v>
      </c>
      <c r="P25">
        <v>133.723669</v>
      </c>
      <c r="Q25">
        <v>17.398762999999999</v>
      </c>
      <c r="R25">
        <v>40.508043000000001</v>
      </c>
      <c r="S25">
        <v>21.399626999999999</v>
      </c>
      <c r="T25">
        <v>0</v>
      </c>
      <c r="U25">
        <v>331.525462</v>
      </c>
      <c r="V25">
        <v>18.884862999999999</v>
      </c>
      <c r="W25">
        <v>44.538094999999998</v>
      </c>
      <c r="X25">
        <v>141.355738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8.7074449999999999</v>
      </c>
      <c r="AG25">
        <v>20.913533000000001</v>
      </c>
      <c r="AH25">
        <v>19.816752000000001</v>
      </c>
      <c r="AI25">
        <v>0</v>
      </c>
      <c r="AJ25">
        <v>0</v>
      </c>
      <c r="AK25">
        <v>52.257052000000002</v>
      </c>
      <c r="AL25">
        <v>1.3384849999999999</v>
      </c>
      <c r="AM25">
        <v>0</v>
      </c>
      <c r="AN25">
        <v>0.84469300000000003</v>
      </c>
      <c r="AO25">
        <v>0</v>
      </c>
      <c r="AP25">
        <v>0</v>
      </c>
      <c r="AQ25">
        <v>29.753060000000001</v>
      </c>
      <c r="AR25">
        <v>1.695567</v>
      </c>
      <c r="AS25">
        <v>4.5194010000000002</v>
      </c>
      <c r="AT25">
        <v>18.966619999999999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1840.6862859999999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462.67180000000002</v>
      </c>
      <c r="L26">
        <v>335.74499100000003</v>
      </c>
      <c r="M26">
        <v>88.3108</v>
      </c>
      <c r="N26">
        <v>56.691693999999998</v>
      </c>
      <c r="O26">
        <v>118.706633</v>
      </c>
      <c r="P26">
        <v>133.723669</v>
      </c>
      <c r="Q26">
        <v>17.398762999999999</v>
      </c>
      <c r="R26">
        <v>40.690257000000003</v>
      </c>
      <c r="S26">
        <v>21.399626999999999</v>
      </c>
      <c r="T26">
        <v>0</v>
      </c>
      <c r="U26">
        <v>331.525462</v>
      </c>
      <c r="V26">
        <v>19.898727000000001</v>
      </c>
      <c r="W26">
        <v>44.538477</v>
      </c>
      <c r="X26">
        <v>141.355738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15.818049999999999</v>
      </c>
      <c r="AF26">
        <v>8.7074449999999999</v>
      </c>
      <c r="AG26">
        <v>20.913533000000001</v>
      </c>
      <c r="AH26">
        <v>37.906354999999998</v>
      </c>
      <c r="AI26">
        <v>0</v>
      </c>
      <c r="AJ26">
        <v>0</v>
      </c>
      <c r="AK26">
        <v>52.257052000000002</v>
      </c>
      <c r="AL26">
        <v>1.3384849999999999</v>
      </c>
      <c r="AM26">
        <v>0</v>
      </c>
      <c r="AN26">
        <v>0.84469300000000003</v>
      </c>
      <c r="AO26">
        <v>0</v>
      </c>
      <c r="AP26">
        <v>0</v>
      </c>
      <c r="AQ26">
        <v>44.629590999999998</v>
      </c>
      <c r="AR26">
        <v>1.695567</v>
      </c>
      <c r="AS26">
        <v>4.5194010000000002</v>
      </c>
      <c r="AT26">
        <v>18.634934000000001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2019.9217439999998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571.02126399999997</v>
      </c>
      <c r="L27">
        <v>417.97405600000002</v>
      </c>
      <c r="M27">
        <v>88.3108</v>
      </c>
      <c r="N27">
        <v>56.691693999999998</v>
      </c>
      <c r="O27">
        <v>118.706633</v>
      </c>
      <c r="P27">
        <v>133.723669</v>
      </c>
      <c r="Q27">
        <v>17.398762999999999</v>
      </c>
      <c r="R27">
        <v>40.690257000000003</v>
      </c>
      <c r="S27">
        <v>23.846772000000001</v>
      </c>
      <c r="T27">
        <v>0</v>
      </c>
      <c r="U27">
        <v>331.525462</v>
      </c>
      <c r="V27">
        <v>19.898727000000001</v>
      </c>
      <c r="W27">
        <v>44.538477</v>
      </c>
      <c r="X27">
        <v>141.355738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31.636099999999999</v>
      </c>
      <c r="AF27">
        <v>8.7074449999999999</v>
      </c>
      <c r="AG27">
        <v>20.913533000000001</v>
      </c>
      <c r="AH27">
        <v>37.906354999999998</v>
      </c>
      <c r="AI27">
        <v>0</v>
      </c>
      <c r="AJ27">
        <v>0</v>
      </c>
      <c r="AK27">
        <v>52.257052000000002</v>
      </c>
      <c r="AL27">
        <v>1.3384849999999999</v>
      </c>
      <c r="AM27">
        <v>0</v>
      </c>
      <c r="AN27">
        <v>0.84469300000000003</v>
      </c>
      <c r="AO27">
        <v>0</v>
      </c>
      <c r="AP27">
        <v>0</v>
      </c>
      <c r="AQ27">
        <v>44.629590999999998</v>
      </c>
      <c r="AR27">
        <v>1.695567</v>
      </c>
      <c r="AS27">
        <v>4.5194010000000002</v>
      </c>
      <c r="AT27">
        <v>19.069081000000001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2229.1996150000004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651.95448099999999</v>
      </c>
      <c r="L28">
        <v>417.97405600000002</v>
      </c>
      <c r="M28">
        <v>88.3108</v>
      </c>
      <c r="N28">
        <v>56.691693999999998</v>
      </c>
      <c r="O28">
        <v>118.706633</v>
      </c>
      <c r="P28">
        <v>133.723669</v>
      </c>
      <c r="Q28">
        <v>17.628947</v>
      </c>
      <c r="R28">
        <v>40.690257000000003</v>
      </c>
      <c r="S28">
        <v>25.331856999999999</v>
      </c>
      <c r="T28">
        <v>0</v>
      </c>
      <c r="U28">
        <v>331.525462</v>
      </c>
      <c r="V28">
        <v>19.898727000000001</v>
      </c>
      <c r="W28">
        <v>44.538477</v>
      </c>
      <c r="X28">
        <v>141.355738</v>
      </c>
      <c r="Y28">
        <v>0</v>
      </c>
      <c r="Z28">
        <v>0</v>
      </c>
      <c r="AA28">
        <v>6.2940639999999997</v>
      </c>
      <c r="AB28">
        <v>3.1988669999999999</v>
      </c>
      <c r="AC28">
        <v>0</v>
      </c>
      <c r="AD28">
        <v>0</v>
      </c>
      <c r="AE28">
        <v>31.636099999999999</v>
      </c>
      <c r="AF28">
        <v>17.036304999999999</v>
      </c>
      <c r="AG28">
        <v>20.913533000000001</v>
      </c>
      <c r="AH28">
        <v>63.631771000000001</v>
      </c>
      <c r="AI28">
        <v>0</v>
      </c>
      <c r="AJ28">
        <v>0</v>
      </c>
      <c r="AK28">
        <v>52.257052000000002</v>
      </c>
      <c r="AL28">
        <v>1.3384849999999999</v>
      </c>
      <c r="AM28">
        <v>0</v>
      </c>
      <c r="AN28">
        <v>0.84469300000000003</v>
      </c>
      <c r="AO28">
        <v>0</v>
      </c>
      <c r="AP28">
        <v>0</v>
      </c>
      <c r="AQ28">
        <v>44.629590999999998</v>
      </c>
      <c r="AR28">
        <v>1.695567</v>
      </c>
      <c r="AS28">
        <v>4.5194010000000002</v>
      </c>
      <c r="AT28">
        <v>19.197963999999999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2355.5241910000004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651.95448099999999</v>
      </c>
      <c r="L29">
        <v>417.97405600000002</v>
      </c>
      <c r="M29">
        <v>88.3108</v>
      </c>
      <c r="N29">
        <v>56.691693999999998</v>
      </c>
      <c r="O29">
        <v>118.706633</v>
      </c>
      <c r="P29">
        <v>133.723669</v>
      </c>
      <c r="Q29">
        <v>17.628947</v>
      </c>
      <c r="R29">
        <v>40.690257000000003</v>
      </c>
      <c r="S29">
        <v>25.331856999999999</v>
      </c>
      <c r="T29">
        <v>0</v>
      </c>
      <c r="U29">
        <v>331.525462</v>
      </c>
      <c r="V29">
        <v>19.898727000000001</v>
      </c>
      <c r="W29">
        <v>44.538477</v>
      </c>
      <c r="X29">
        <v>141.355738</v>
      </c>
      <c r="Y29">
        <v>0</v>
      </c>
      <c r="Z29">
        <v>1.05589</v>
      </c>
      <c r="AA29">
        <v>13.478396999999999</v>
      </c>
      <c r="AB29">
        <v>12.641921</v>
      </c>
      <c r="AC29">
        <v>0</v>
      </c>
      <c r="AD29">
        <v>8.2421810000000004</v>
      </c>
      <c r="AE29">
        <v>31.636099999999999</v>
      </c>
      <c r="AF29">
        <v>25.554458</v>
      </c>
      <c r="AG29">
        <v>20.913533000000001</v>
      </c>
      <c r="AH29">
        <v>84.357547999999994</v>
      </c>
      <c r="AI29">
        <v>0</v>
      </c>
      <c r="AJ29">
        <v>0</v>
      </c>
      <c r="AK29">
        <v>52.257052000000002</v>
      </c>
      <c r="AL29">
        <v>1.3384849999999999</v>
      </c>
      <c r="AM29">
        <v>5.067005</v>
      </c>
      <c r="AN29">
        <v>0.84469300000000003</v>
      </c>
      <c r="AO29">
        <v>0</v>
      </c>
      <c r="AP29">
        <v>0</v>
      </c>
      <c r="AQ29">
        <v>44.629590999999998</v>
      </c>
      <c r="AR29">
        <v>1.695567</v>
      </c>
      <c r="AS29">
        <v>4.5194010000000002</v>
      </c>
      <c r="AT29">
        <v>19.197963999999999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2415.7605840000001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651.95448099999999</v>
      </c>
      <c r="L30">
        <v>417.97405600000002</v>
      </c>
      <c r="M30">
        <v>88.3108</v>
      </c>
      <c r="N30">
        <v>56.691693999999998</v>
      </c>
      <c r="O30">
        <v>118.706633</v>
      </c>
      <c r="P30">
        <v>133.723669</v>
      </c>
      <c r="Q30">
        <v>17.628947</v>
      </c>
      <c r="R30">
        <v>40.690257000000003</v>
      </c>
      <c r="S30">
        <v>25.331856999999999</v>
      </c>
      <c r="T30">
        <v>0</v>
      </c>
      <c r="U30">
        <v>331.525462</v>
      </c>
      <c r="V30">
        <v>19.898727000000001</v>
      </c>
      <c r="W30">
        <v>44.538477</v>
      </c>
      <c r="X30">
        <v>141.355738</v>
      </c>
      <c r="Y30">
        <v>0</v>
      </c>
      <c r="Z30">
        <v>12.518632</v>
      </c>
      <c r="AA30">
        <v>26.971961</v>
      </c>
      <c r="AB30">
        <v>25.283843000000001</v>
      </c>
      <c r="AC30">
        <v>0</v>
      </c>
      <c r="AD30">
        <v>15.216335000000001</v>
      </c>
      <c r="AE30">
        <v>31.636099999999999</v>
      </c>
      <c r="AF30">
        <v>37.404155000000003</v>
      </c>
      <c r="AG30">
        <v>20.913533000000001</v>
      </c>
      <c r="AH30">
        <v>112.264625</v>
      </c>
      <c r="AI30">
        <v>0</v>
      </c>
      <c r="AJ30">
        <v>0</v>
      </c>
      <c r="AK30">
        <v>52.257052000000002</v>
      </c>
      <c r="AL30">
        <v>1.3384849999999999</v>
      </c>
      <c r="AM30">
        <v>7.6772799999999997</v>
      </c>
      <c r="AN30">
        <v>0.84469300000000003</v>
      </c>
      <c r="AO30">
        <v>0</v>
      </c>
      <c r="AP30">
        <v>0</v>
      </c>
      <c r="AQ30">
        <v>44.629590999999998</v>
      </c>
      <c r="AR30">
        <v>1.695567</v>
      </c>
      <c r="AS30">
        <v>4.5194010000000002</v>
      </c>
      <c r="AT30">
        <v>19.197963999999999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2502.7000150000003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651.95448099999999</v>
      </c>
      <c r="L31">
        <v>417.97405600000002</v>
      </c>
      <c r="M31">
        <v>88.3108</v>
      </c>
      <c r="N31">
        <v>56.691693999999998</v>
      </c>
      <c r="O31">
        <v>118.706633</v>
      </c>
      <c r="P31">
        <v>133.723669</v>
      </c>
      <c r="Q31">
        <v>17.628947</v>
      </c>
      <c r="R31">
        <v>40.690257000000003</v>
      </c>
      <c r="S31">
        <v>25.331856999999999</v>
      </c>
      <c r="T31">
        <v>0</v>
      </c>
      <c r="U31">
        <v>331.525462</v>
      </c>
      <c r="V31">
        <v>19.898727000000001</v>
      </c>
      <c r="W31">
        <v>44.538477</v>
      </c>
      <c r="X31">
        <v>141.355738</v>
      </c>
      <c r="Y31">
        <v>0</v>
      </c>
      <c r="Z31">
        <v>12.518632</v>
      </c>
      <c r="AA31">
        <v>26.971961</v>
      </c>
      <c r="AB31">
        <v>25.283843000000001</v>
      </c>
      <c r="AC31">
        <v>0</v>
      </c>
      <c r="AD31">
        <v>17.539362000000001</v>
      </c>
      <c r="AE31">
        <v>31.636099999999999</v>
      </c>
      <c r="AF31">
        <v>37.404155000000003</v>
      </c>
      <c r="AG31">
        <v>20.913533000000001</v>
      </c>
      <c r="AH31">
        <v>112.264625</v>
      </c>
      <c r="AI31">
        <v>0</v>
      </c>
      <c r="AJ31">
        <v>0</v>
      </c>
      <c r="AK31">
        <v>52.257052000000002</v>
      </c>
      <c r="AL31">
        <v>6.6924229999999998</v>
      </c>
      <c r="AM31">
        <v>7.6772799999999997</v>
      </c>
      <c r="AN31">
        <v>0.84469300000000003</v>
      </c>
      <c r="AO31">
        <v>0</v>
      </c>
      <c r="AP31">
        <v>0</v>
      </c>
      <c r="AQ31">
        <v>44.629590999999998</v>
      </c>
      <c r="AR31">
        <v>1.695567</v>
      </c>
      <c r="AS31">
        <v>4.5194010000000002</v>
      </c>
      <c r="AT31">
        <v>19.197963999999999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2510.37698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651.95448099999999</v>
      </c>
      <c r="L32">
        <v>417.97405600000002</v>
      </c>
      <c r="M32">
        <v>88.3108</v>
      </c>
      <c r="N32">
        <v>56.691693999999998</v>
      </c>
      <c r="O32">
        <v>118.706633</v>
      </c>
      <c r="P32">
        <v>133.723669</v>
      </c>
      <c r="Q32">
        <v>17.628947</v>
      </c>
      <c r="R32">
        <v>40.690257000000003</v>
      </c>
      <c r="S32">
        <v>25.331856999999999</v>
      </c>
      <c r="T32">
        <v>0</v>
      </c>
      <c r="U32">
        <v>331.525462</v>
      </c>
      <c r="V32">
        <v>19.898727000000001</v>
      </c>
      <c r="W32">
        <v>44.538477</v>
      </c>
      <c r="X32">
        <v>141.355738</v>
      </c>
      <c r="Y32">
        <v>0</v>
      </c>
      <c r="Z32">
        <v>12.518632</v>
      </c>
      <c r="AA32">
        <v>26.971961</v>
      </c>
      <c r="AB32">
        <v>25.283843000000001</v>
      </c>
      <c r="AC32">
        <v>0</v>
      </c>
      <c r="AD32">
        <v>17.539362000000001</v>
      </c>
      <c r="AE32">
        <v>31.636099999999999</v>
      </c>
      <c r="AF32">
        <v>37.404155000000003</v>
      </c>
      <c r="AG32">
        <v>20.913533000000001</v>
      </c>
      <c r="AH32">
        <v>112.264625</v>
      </c>
      <c r="AI32">
        <v>0</v>
      </c>
      <c r="AJ32">
        <v>0</v>
      </c>
      <c r="AK32">
        <v>52.257052000000002</v>
      </c>
      <c r="AL32">
        <v>40.154536999999998</v>
      </c>
      <c r="AM32">
        <v>7.6772799999999997</v>
      </c>
      <c r="AN32">
        <v>0.84469300000000003</v>
      </c>
      <c r="AO32">
        <v>0</v>
      </c>
      <c r="AP32">
        <v>0</v>
      </c>
      <c r="AQ32">
        <v>44.629590999999998</v>
      </c>
      <c r="AR32">
        <v>25.433509999999998</v>
      </c>
      <c r="AS32">
        <v>8.0057960000000001</v>
      </c>
      <c r="AT32">
        <v>19.197963999999999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2571.0634319999995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651.95448099999999</v>
      </c>
      <c r="L33">
        <v>417.97405600000002</v>
      </c>
      <c r="M33">
        <v>88.3108</v>
      </c>
      <c r="N33">
        <v>56.691693999999998</v>
      </c>
      <c r="O33">
        <v>118.706633</v>
      </c>
      <c r="P33">
        <v>133.723669</v>
      </c>
      <c r="Q33">
        <v>17.628947</v>
      </c>
      <c r="R33">
        <v>40.690257000000003</v>
      </c>
      <c r="S33">
        <v>25.331856999999999</v>
      </c>
      <c r="T33">
        <v>0</v>
      </c>
      <c r="U33">
        <v>331.525462</v>
      </c>
      <c r="V33">
        <v>19.898727000000001</v>
      </c>
      <c r="W33">
        <v>44.538477</v>
      </c>
      <c r="X33">
        <v>141.355738</v>
      </c>
      <c r="Y33">
        <v>0</v>
      </c>
      <c r="Z33">
        <v>12.518632</v>
      </c>
      <c r="AA33">
        <v>26.971961</v>
      </c>
      <c r="AB33">
        <v>25.283843000000001</v>
      </c>
      <c r="AC33">
        <v>0</v>
      </c>
      <c r="AD33">
        <v>26.309042999999999</v>
      </c>
      <c r="AE33">
        <v>31.636099999999999</v>
      </c>
      <c r="AF33">
        <v>37.404155000000003</v>
      </c>
      <c r="AG33">
        <v>20.913533000000001</v>
      </c>
      <c r="AH33">
        <v>112.264625</v>
      </c>
      <c r="AI33">
        <v>0</v>
      </c>
      <c r="AJ33">
        <v>0</v>
      </c>
      <c r="AK33">
        <v>52.257052000000002</v>
      </c>
      <c r="AL33">
        <v>40.154536999999998</v>
      </c>
      <c r="AM33">
        <v>7.6772799999999997</v>
      </c>
      <c r="AN33">
        <v>0.84469300000000003</v>
      </c>
      <c r="AO33">
        <v>0</v>
      </c>
      <c r="AP33">
        <v>0</v>
      </c>
      <c r="AQ33">
        <v>44.629590999999998</v>
      </c>
      <c r="AR33">
        <v>25.433509999999998</v>
      </c>
      <c r="AS33">
        <v>8.0057960000000001</v>
      </c>
      <c r="AT33">
        <v>19.197963999999999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2579.8331129999997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651.95448099999999</v>
      </c>
      <c r="L34">
        <v>417.97405600000002</v>
      </c>
      <c r="M34">
        <v>88.3108</v>
      </c>
      <c r="N34">
        <v>56.691693999999998</v>
      </c>
      <c r="O34">
        <v>118.706633</v>
      </c>
      <c r="P34">
        <v>133.723669</v>
      </c>
      <c r="Q34">
        <v>17.628947</v>
      </c>
      <c r="R34">
        <v>40.690257000000003</v>
      </c>
      <c r="S34">
        <v>25.331856999999999</v>
      </c>
      <c r="T34">
        <v>0</v>
      </c>
      <c r="U34">
        <v>331.525462</v>
      </c>
      <c r="V34">
        <v>19.898727000000001</v>
      </c>
      <c r="W34">
        <v>44.538477</v>
      </c>
      <c r="X34">
        <v>141.355738</v>
      </c>
      <c r="Y34">
        <v>0</v>
      </c>
      <c r="Z34">
        <v>12.518632</v>
      </c>
      <c r="AA34">
        <v>13.485981000000001</v>
      </c>
      <c r="AB34">
        <v>25.283843000000001</v>
      </c>
      <c r="AC34">
        <v>0</v>
      </c>
      <c r="AD34">
        <v>26.309042999999999</v>
      </c>
      <c r="AE34">
        <v>31.636099999999999</v>
      </c>
      <c r="AF34">
        <v>37.404155000000003</v>
      </c>
      <c r="AG34">
        <v>20.913533000000001</v>
      </c>
      <c r="AH34">
        <v>112.264625</v>
      </c>
      <c r="AI34">
        <v>0</v>
      </c>
      <c r="AJ34">
        <v>0</v>
      </c>
      <c r="AK34">
        <v>52.257052000000002</v>
      </c>
      <c r="AL34">
        <v>40.154536999999998</v>
      </c>
      <c r="AM34">
        <v>7.6772799999999997</v>
      </c>
      <c r="AN34">
        <v>0.84469300000000003</v>
      </c>
      <c r="AO34">
        <v>0</v>
      </c>
      <c r="AP34">
        <v>0</v>
      </c>
      <c r="AQ34">
        <v>44.629590999999998</v>
      </c>
      <c r="AR34">
        <v>2.119459</v>
      </c>
      <c r="AS34">
        <v>4.5194010000000002</v>
      </c>
      <c r="AT34">
        <v>19.197963999999999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2539.5466869999996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651.95448099999999</v>
      </c>
      <c r="L35">
        <v>417.97405600000002</v>
      </c>
      <c r="M35">
        <v>88.3108</v>
      </c>
      <c r="N35">
        <v>56.691693999999998</v>
      </c>
      <c r="O35">
        <v>118.706633</v>
      </c>
      <c r="P35">
        <v>133.723669</v>
      </c>
      <c r="Q35">
        <v>17.628947</v>
      </c>
      <c r="R35">
        <v>40.690257000000003</v>
      </c>
      <c r="S35">
        <v>25.331856999999999</v>
      </c>
      <c r="T35">
        <v>0</v>
      </c>
      <c r="U35">
        <v>331.525462</v>
      </c>
      <c r="V35">
        <v>19.898727000000001</v>
      </c>
      <c r="W35">
        <v>44.538477</v>
      </c>
      <c r="X35">
        <v>141.355738</v>
      </c>
      <c r="Y35">
        <v>0</v>
      </c>
      <c r="Z35">
        <v>12.518632</v>
      </c>
      <c r="AA35">
        <v>13.485981000000001</v>
      </c>
      <c r="AB35">
        <v>25.283843000000001</v>
      </c>
      <c r="AC35">
        <v>0</v>
      </c>
      <c r="AD35">
        <v>17.539362000000001</v>
      </c>
      <c r="AE35">
        <v>31.636099999999999</v>
      </c>
      <c r="AF35">
        <v>37.404155000000003</v>
      </c>
      <c r="AG35">
        <v>20.913533000000001</v>
      </c>
      <c r="AH35">
        <v>112.264625</v>
      </c>
      <c r="AI35">
        <v>0</v>
      </c>
      <c r="AJ35">
        <v>0</v>
      </c>
      <c r="AK35">
        <v>52.257052000000002</v>
      </c>
      <c r="AL35">
        <v>40.154536999999998</v>
      </c>
      <c r="AM35">
        <v>7.6772799999999997</v>
      </c>
      <c r="AN35">
        <v>0.84469300000000003</v>
      </c>
      <c r="AO35">
        <v>0</v>
      </c>
      <c r="AP35">
        <v>0</v>
      </c>
      <c r="AQ35">
        <v>44.629590999999998</v>
      </c>
      <c r="AR35">
        <v>2.119459</v>
      </c>
      <c r="AS35">
        <v>4.5194010000000002</v>
      </c>
      <c r="AT35">
        <v>19.193929000000001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2530.7729709999994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651.95448099999999</v>
      </c>
      <c r="L36">
        <v>417.97405600000002</v>
      </c>
      <c r="M36">
        <v>88.3108</v>
      </c>
      <c r="N36">
        <v>56.691693999999998</v>
      </c>
      <c r="O36">
        <v>118.706633</v>
      </c>
      <c r="P36">
        <v>133.723669</v>
      </c>
      <c r="Q36">
        <v>17.628947</v>
      </c>
      <c r="R36">
        <v>40.690257000000003</v>
      </c>
      <c r="S36">
        <v>25.331856999999999</v>
      </c>
      <c r="T36">
        <v>0</v>
      </c>
      <c r="U36">
        <v>331.525462</v>
      </c>
      <c r="V36">
        <v>19.898727000000001</v>
      </c>
      <c r="W36">
        <v>44.538477</v>
      </c>
      <c r="X36">
        <v>141.355738</v>
      </c>
      <c r="Y36">
        <v>0</v>
      </c>
      <c r="Z36">
        <v>0</v>
      </c>
      <c r="AA36">
        <v>8.3415309999999998</v>
      </c>
      <c r="AB36">
        <v>12.641921</v>
      </c>
      <c r="AC36">
        <v>0</v>
      </c>
      <c r="AD36">
        <v>15.216335000000001</v>
      </c>
      <c r="AE36">
        <v>31.636099999999999</v>
      </c>
      <c r="AF36">
        <v>17.036304999999999</v>
      </c>
      <c r="AG36">
        <v>20.913533000000001</v>
      </c>
      <c r="AH36">
        <v>84.357547999999994</v>
      </c>
      <c r="AI36">
        <v>0</v>
      </c>
      <c r="AJ36">
        <v>0</v>
      </c>
      <c r="AK36">
        <v>52.257052000000002</v>
      </c>
      <c r="AL36">
        <v>40.154536999999998</v>
      </c>
      <c r="AM36">
        <v>5.067005</v>
      </c>
      <c r="AN36">
        <v>0.84469300000000003</v>
      </c>
      <c r="AO36">
        <v>0</v>
      </c>
      <c r="AP36">
        <v>0</v>
      </c>
      <c r="AQ36">
        <v>44.629590999999998</v>
      </c>
      <c r="AR36">
        <v>2.119459</v>
      </c>
      <c r="AS36">
        <v>4.5194010000000002</v>
      </c>
      <c r="AT36">
        <v>19.069081000000001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2447.1348899999998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651.95448099999999</v>
      </c>
      <c r="L37">
        <v>417.97405600000002</v>
      </c>
      <c r="M37">
        <v>88.3108</v>
      </c>
      <c r="N37">
        <v>56.691693999999998</v>
      </c>
      <c r="O37">
        <v>118.706633</v>
      </c>
      <c r="P37">
        <v>133.723669</v>
      </c>
      <c r="Q37">
        <v>17.628947</v>
      </c>
      <c r="R37">
        <v>40.690257000000003</v>
      </c>
      <c r="S37">
        <v>25.331856999999999</v>
      </c>
      <c r="T37">
        <v>0</v>
      </c>
      <c r="U37">
        <v>331.525462</v>
      </c>
      <c r="V37">
        <v>19.898727000000001</v>
      </c>
      <c r="W37">
        <v>44.538477</v>
      </c>
      <c r="X37">
        <v>141.355738</v>
      </c>
      <c r="Y37">
        <v>0</v>
      </c>
      <c r="Z37">
        <v>0</v>
      </c>
      <c r="AA37">
        <v>0</v>
      </c>
      <c r="AB37">
        <v>12.641921</v>
      </c>
      <c r="AC37">
        <v>0</v>
      </c>
      <c r="AD37">
        <v>8.2421810000000004</v>
      </c>
      <c r="AE37">
        <v>31.636099999999999</v>
      </c>
      <c r="AF37">
        <v>8.7074449999999999</v>
      </c>
      <c r="AG37">
        <v>20.913533000000001</v>
      </c>
      <c r="AH37">
        <v>67.267871999999997</v>
      </c>
      <c r="AI37">
        <v>0</v>
      </c>
      <c r="AJ37">
        <v>0</v>
      </c>
      <c r="AK37">
        <v>52.257052000000002</v>
      </c>
      <c r="AL37">
        <v>40.154536999999998</v>
      </c>
      <c r="AM37">
        <v>0</v>
      </c>
      <c r="AN37">
        <v>0.84469300000000003</v>
      </c>
      <c r="AO37">
        <v>0</v>
      </c>
      <c r="AP37">
        <v>0</v>
      </c>
      <c r="AQ37">
        <v>44.629590999999998</v>
      </c>
      <c r="AR37">
        <v>2.119459</v>
      </c>
      <c r="AS37">
        <v>4.5194010000000002</v>
      </c>
      <c r="AT37">
        <v>19.094291999999999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2401.3588749999999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651.95448099999999</v>
      </c>
      <c r="L38">
        <v>417.97405600000002</v>
      </c>
      <c r="M38">
        <v>88.3108</v>
      </c>
      <c r="N38">
        <v>56.691693999999998</v>
      </c>
      <c r="O38">
        <v>118.706633</v>
      </c>
      <c r="P38">
        <v>133.723669</v>
      </c>
      <c r="Q38">
        <v>17.628947</v>
      </c>
      <c r="R38">
        <v>40.690257000000003</v>
      </c>
      <c r="S38">
        <v>25.331856999999999</v>
      </c>
      <c r="T38">
        <v>0</v>
      </c>
      <c r="U38">
        <v>331.525462</v>
      </c>
      <c r="V38">
        <v>19.898727000000001</v>
      </c>
      <c r="W38">
        <v>44.538477</v>
      </c>
      <c r="X38">
        <v>141.355738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15.818049999999999</v>
      </c>
      <c r="AF38">
        <v>8.7074449999999999</v>
      </c>
      <c r="AG38">
        <v>20.913533000000001</v>
      </c>
      <c r="AH38">
        <v>41.815164000000003</v>
      </c>
      <c r="AI38">
        <v>0</v>
      </c>
      <c r="AJ38">
        <v>0</v>
      </c>
      <c r="AK38">
        <v>52.257052000000002</v>
      </c>
      <c r="AL38">
        <v>6.6924229999999998</v>
      </c>
      <c r="AM38">
        <v>0</v>
      </c>
      <c r="AN38">
        <v>0.84469300000000003</v>
      </c>
      <c r="AO38">
        <v>0</v>
      </c>
      <c r="AP38">
        <v>0</v>
      </c>
      <c r="AQ38">
        <v>44.629590999999998</v>
      </c>
      <c r="AR38">
        <v>2.119459</v>
      </c>
      <c r="AS38">
        <v>4.5194010000000002</v>
      </c>
      <c r="AT38">
        <v>19.197963999999999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2305.8455729999996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651.95448099999999</v>
      </c>
      <c r="L39">
        <v>417.97405600000002</v>
      </c>
      <c r="M39">
        <v>88.3108</v>
      </c>
      <c r="N39">
        <v>56.691693999999998</v>
      </c>
      <c r="O39">
        <v>118.706633</v>
      </c>
      <c r="P39">
        <v>133.723669</v>
      </c>
      <c r="Q39">
        <v>17.628947</v>
      </c>
      <c r="R39">
        <v>40.690257000000003</v>
      </c>
      <c r="S39">
        <v>25.331856999999999</v>
      </c>
      <c r="T39">
        <v>0</v>
      </c>
      <c r="U39">
        <v>331.525462</v>
      </c>
      <c r="V39">
        <v>19.898727000000001</v>
      </c>
      <c r="W39">
        <v>44.538477</v>
      </c>
      <c r="X39">
        <v>141.355738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15.818049999999999</v>
      </c>
      <c r="AF39">
        <v>8.7074449999999999</v>
      </c>
      <c r="AG39">
        <v>20.913533000000001</v>
      </c>
      <c r="AH39">
        <v>19.816752000000001</v>
      </c>
      <c r="AI39">
        <v>0</v>
      </c>
      <c r="AJ39">
        <v>0</v>
      </c>
      <c r="AK39">
        <v>52.257052000000002</v>
      </c>
      <c r="AL39">
        <v>1.3384849999999999</v>
      </c>
      <c r="AM39">
        <v>0</v>
      </c>
      <c r="AN39">
        <v>0.84469300000000003</v>
      </c>
      <c r="AO39">
        <v>0</v>
      </c>
      <c r="AP39">
        <v>0</v>
      </c>
      <c r="AQ39">
        <v>44.629590999999998</v>
      </c>
      <c r="AR39">
        <v>2.119459</v>
      </c>
      <c r="AS39">
        <v>4.5194010000000002</v>
      </c>
      <c r="AT39">
        <v>19.197963999999999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2278.4932229999999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651.95448099999999</v>
      </c>
      <c r="L40">
        <v>417.97405600000002</v>
      </c>
      <c r="M40">
        <v>88.3108</v>
      </c>
      <c r="N40">
        <v>56.691693999999998</v>
      </c>
      <c r="O40">
        <v>118.706633</v>
      </c>
      <c r="P40">
        <v>133.723669</v>
      </c>
      <c r="Q40">
        <v>17.628947</v>
      </c>
      <c r="R40">
        <v>40.690257000000003</v>
      </c>
      <c r="S40">
        <v>25.331856999999999</v>
      </c>
      <c r="T40">
        <v>0</v>
      </c>
      <c r="U40">
        <v>331.525462</v>
      </c>
      <c r="V40">
        <v>19.898727000000001</v>
      </c>
      <c r="W40">
        <v>44.538477</v>
      </c>
      <c r="X40">
        <v>141.355738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15.818049999999999</v>
      </c>
      <c r="AF40">
        <v>8.7074449999999999</v>
      </c>
      <c r="AG40">
        <v>20.913533000000001</v>
      </c>
      <c r="AH40">
        <v>19.816752000000001</v>
      </c>
      <c r="AI40">
        <v>0</v>
      </c>
      <c r="AJ40">
        <v>0</v>
      </c>
      <c r="AK40">
        <v>52.257052000000002</v>
      </c>
      <c r="AL40">
        <v>1.3384849999999999</v>
      </c>
      <c r="AM40">
        <v>0</v>
      </c>
      <c r="AN40">
        <v>0.84469300000000003</v>
      </c>
      <c r="AO40">
        <v>0</v>
      </c>
      <c r="AP40">
        <v>0</v>
      </c>
      <c r="AQ40">
        <v>44.629590999999998</v>
      </c>
      <c r="AR40">
        <v>2.119459</v>
      </c>
      <c r="AS40">
        <v>4.5194010000000002</v>
      </c>
      <c r="AT40">
        <v>19.197963999999999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2278.4932229999999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651.95448099999999</v>
      </c>
      <c r="L41">
        <v>417.97405600000002</v>
      </c>
      <c r="M41">
        <v>88.3108</v>
      </c>
      <c r="N41">
        <v>56.691693999999998</v>
      </c>
      <c r="O41">
        <v>118.706633</v>
      </c>
      <c r="P41">
        <v>133.723669</v>
      </c>
      <c r="Q41">
        <v>17.628947</v>
      </c>
      <c r="R41">
        <v>40.690257000000003</v>
      </c>
      <c r="S41">
        <v>25.331856999999999</v>
      </c>
      <c r="T41">
        <v>0</v>
      </c>
      <c r="U41">
        <v>331.525462</v>
      </c>
      <c r="V41">
        <v>19.898727000000001</v>
      </c>
      <c r="W41">
        <v>44.538477</v>
      </c>
      <c r="X41">
        <v>141.355738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15.818049999999999</v>
      </c>
      <c r="AF41">
        <v>8.7074449999999999</v>
      </c>
      <c r="AG41">
        <v>20.913533000000001</v>
      </c>
      <c r="AH41">
        <v>19.816752000000001</v>
      </c>
      <c r="AI41">
        <v>0</v>
      </c>
      <c r="AJ41">
        <v>0</v>
      </c>
      <c r="AK41">
        <v>52.257052000000002</v>
      </c>
      <c r="AL41">
        <v>1.3384849999999999</v>
      </c>
      <c r="AM41">
        <v>0</v>
      </c>
      <c r="AN41">
        <v>0.84469300000000003</v>
      </c>
      <c r="AO41">
        <v>0</v>
      </c>
      <c r="AP41">
        <v>0</v>
      </c>
      <c r="AQ41">
        <v>44.629590999999998</v>
      </c>
      <c r="AR41">
        <v>34.971077000000001</v>
      </c>
      <c r="AS41">
        <v>8.0057960000000001</v>
      </c>
      <c r="AT41">
        <v>19.197963999999999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2314.831236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651.95448099999999</v>
      </c>
      <c r="L42">
        <v>417.97405600000002</v>
      </c>
      <c r="M42">
        <v>88.3108</v>
      </c>
      <c r="N42">
        <v>56.691693999999998</v>
      </c>
      <c r="O42">
        <v>118.706633</v>
      </c>
      <c r="P42">
        <v>133.723669</v>
      </c>
      <c r="Q42">
        <v>17.628947</v>
      </c>
      <c r="R42">
        <v>40.690257000000003</v>
      </c>
      <c r="S42">
        <v>25.331856999999999</v>
      </c>
      <c r="T42">
        <v>0</v>
      </c>
      <c r="U42">
        <v>331.525462</v>
      </c>
      <c r="V42">
        <v>19.898727000000001</v>
      </c>
      <c r="W42">
        <v>44.538477</v>
      </c>
      <c r="X42">
        <v>141.355738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15.818049999999999</v>
      </c>
      <c r="AF42">
        <v>8.7074449999999999</v>
      </c>
      <c r="AG42">
        <v>20.913533000000001</v>
      </c>
      <c r="AH42">
        <v>19.816752000000001</v>
      </c>
      <c r="AI42">
        <v>0</v>
      </c>
      <c r="AJ42">
        <v>0</v>
      </c>
      <c r="AK42">
        <v>52.257052000000002</v>
      </c>
      <c r="AL42">
        <v>1.3384849999999999</v>
      </c>
      <c r="AM42">
        <v>0</v>
      </c>
      <c r="AN42">
        <v>0.84469300000000003</v>
      </c>
      <c r="AO42">
        <v>0</v>
      </c>
      <c r="AP42">
        <v>0</v>
      </c>
      <c r="AQ42">
        <v>44.629590999999998</v>
      </c>
      <c r="AR42">
        <v>34.971077000000001</v>
      </c>
      <c r="AS42">
        <v>8.0057960000000001</v>
      </c>
      <c r="AT42">
        <v>19.197963999999999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2314.831236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644.94250699999998</v>
      </c>
      <c r="L43">
        <v>417.97405600000002</v>
      </c>
      <c r="M43">
        <v>88.3108</v>
      </c>
      <c r="N43">
        <v>56.691693999999998</v>
      </c>
      <c r="O43">
        <v>118.706633</v>
      </c>
      <c r="P43">
        <v>133.723669</v>
      </c>
      <c r="Q43">
        <v>17.628947</v>
      </c>
      <c r="R43">
        <v>40.690257000000003</v>
      </c>
      <c r="S43">
        <v>25.331856999999999</v>
      </c>
      <c r="T43">
        <v>0</v>
      </c>
      <c r="U43">
        <v>331.525462</v>
      </c>
      <c r="V43">
        <v>19.898727000000001</v>
      </c>
      <c r="W43">
        <v>44.538477</v>
      </c>
      <c r="X43">
        <v>141.355738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15.818049999999999</v>
      </c>
      <c r="AF43">
        <v>8.7074449999999999</v>
      </c>
      <c r="AG43">
        <v>20.913533000000001</v>
      </c>
      <c r="AH43">
        <v>0</v>
      </c>
      <c r="AI43">
        <v>0</v>
      </c>
      <c r="AJ43">
        <v>0</v>
      </c>
      <c r="AK43">
        <v>52.257052000000002</v>
      </c>
      <c r="AL43">
        <v>1.3384849999999999</v>
      </c>
      <c r="AM43">
        <v>0</v>
      </c>
      <c r="AN43">
        <v>0.84469300000000003</v>
      </c>
      <c r="AO43">
        <v>0</v>
      </c>
      <c r="AP43">
        <v>0</v>
      </c>
      <c r="AQ43">
        <v>44.629590999999998</v>
      </c>
      <c r="AR43">
        <v>4.768783</v>
      </c>
      <c r="AS43">
        <v>8.0057960000000001</v>
      </c>
      <c r="AT43">
        <v>19.197963999999999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2257.8002159999996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644.94250699999998</v>
      </c>
      <c r="L44">
        <v>417.97405600000002</v>
      </c>
      <c r="M44">
        <v>88.3108</v>
      </c>
      <c r="N44">
        <v>56.691693999999998</v>
      </c>
      <c r="O44">
        <v>118.706633</v>
      </c>
      <c r="P44">
        <v>133.723669</v>
      </c>
      <c r="Q44">
        <v>17.628947</v>
      </c>
      <c r="R44">
        <v>40.690257000000003</v>
      </c>
      <c r="S44">
        <v>25.331856999999999</v>
      </c>
      <c r="T44">
        <v>0</v>
      </c>
      <c r="U44">
        <v>331.525462</v>
      </c>
      <c r="V44">
        <v>19.898727000000001</v>
      </c>
      <c r="W44">
        <v>44.538477</v>
      </c>
      <c r="X44">
        <v>141.355738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15.818049999999999</v>
      </c>
      <c r="AF44">
        <v>8.7074449999999999</v>
      </c>
      <c r="AG44">
        <v>20.913533000000001</v>
      </c>
      <c r="AH44">
        <v>0</v>
      </c>
      <c r="AI44">
        <v>0</v>
      </c>
      <c r="AJ44">
        <v>0</v>
      </c>
      <c r="AK44">
        <v>52.257052000000002</v>
      </c>
      <c r="AL44">
        <v>1.3384849999999999</v>
      </c>
      <c r="AM44">
        <v>0</v>
      </c>
      <c r="AN44">
        <v>0.84469300000000003</v>
      </c>
      <c r="AO44">
        <v>0</v>
      </c>
      <c r="AP44">
        <v>0</v>
      </c>
      <c r="AQ44">
        <v>44.629590999999998</v>
      </c>
      <c r="AR44">
        <v>2.119459</v>
      </c>
      <c r="AS44">
        <v>4.5194010000000002</v>
      </c>
      <c r="AT44">
        <v>18.488201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2250.9547339999999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644.94250699999998</v>
      </c>
      <c r="L45">
        <v>417.97405600000002</v>
      </c>
      <c r="M45">
        <v>88.3108</v>
      </c>
      <c r="N45">
        <v>56.691693999999998</v>
      </c>
      <c r="O45">
        <v>118.706633</v>
      </c>
      <c r="P45">
        <v>133.723669</v>
      </c>
      <c r="Q45">
        <v>17.628947</v>
      </c>
      <c r="R45">
        <v>40.690257000000003</v>
      </c>
      <c r="S45">
        <v>25.331856999999999</v>
      </c>
      <c r="T45">
        <v>0</v>
      </c>
      <c r="U45">
        <v>331.525462</v>
      </c>
      <c r="V45">
        <v>19.898727000000001</v>
      </c>
      <c r="W45">
        <v>44.538477</v>
      </c>
      <c r="X45">
        <v>141.355738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8.7074449999999999</v>
      </c>
      <c r="AG45">
        <v>20.913533000000001</v>
      </c>
      <c r="AH45">
        <v>0</v>
      </c>
      <c r="AI45">
        <v>0</v>
      </c>
      <c r="AJ45">
        <v>0</v>
      </c>
      <c r="AK45">
        <v>52.257052000000002</v>
      </c>
      <c r="AL45">
        <v>1.3384849999999999</v>
      </c>
      <c r="AM45">
        <v>0</v>
      </c>
      <c r="AN45">
        <v>0.84469300000000003</v>
      </c>
      <c r="AO45">
        <v>0</v>
      </c>
      <c r="AP45">
        <v>0</v>
      </c>
      <c r="AQ45">
        <v>44.629590999999998</v>
      </c>
      <c r="AR45">
        <v>2.119459</v>
      </c>
      <c r="AS45">
        <v>4.5194010000000002</v>
      </c>
      <c r="AT45">
        <v>19.033481999999999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2235.6819649999998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644.94250699999998</v>
      </c>
      <c r="L46">
        <v>417.97405600000002</v>
      </c>
      <c r="M46">
        <v>88.3108</v>
      </c>
      <c r="N46">
        <v>56.691693999999998</v>
      </c>
      <c r="O46">
        <v>118.706633</v>
      </c>
      <c r="P46">
        <v>133.723669</v>
      </c>
      <c r="Q46">
        <v>17.628947</v>
      </c>
      <c r="R46">
        <v>40.690257000000003</v>
      </c>
      <c r="S46">
        <v>25.331856999999999</v>
      </c>
      <c r="T46">
        <v>0</v>
      </c>
      <c r="U46">
        <v>331.525462</v>
      </c>
      <c r="V46">
        <v>19.898727000000001</v>
      </c>
      <c r="W46">
        <v>44.538477</v>
      </c>
      <c r="X46">
        <v>141.355738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8.7074449999999999</v>
      </c>
      <c r="AG46">
        <v>20.913533000000001</v>
      </c>
      <c r="AH46">
        <v>0</v>
      </c>
      <c r="AI46">
        <v>0</v>
      </c>
      <c r="AJ46">
        <v>0</v>
      </c>
      <c r="AK46">
        <v>52.257052000000002</v>
      </c>
      <c r="AL46">
        <v>1.3384849999999999</v>
      </c>
      <c r="AM46">
        <v>0</v>
      </c>
      <c r="AN46">
        <v>0.84469300000000003</v>
      </c>
      <c r="AO46">
        <v>0</v>
      </c>
      <c r="AP46">
        <v>0</v>
      </c>
      <c r="AQ46">
        <v>37.191325999999997</v>
      </c>
      <c r="AR46">
        <v>2.119459</v>
      </c>
      <c r="AS46">
        <v>4.5194010000000002</v>
      </c>
      <c r="AT46">
        <v>19.197963999999999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2228.4081820000001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644.94250699999998</v>
      </c>
      <c r="L47">
        <v>417.97405600000002</v>
      </c>
      <c r="M47">
        <v>88.3108</v>
      </c>
      <c r="N47">
        <v>56.691693999999998</v>
      </c>
      <c r="O47">
        <v>118.706633</v>
      </c>
      <c r="P47">
        <v>133.723669</v>
      </c>
      <c r="Q47">
        <v>17.628947</v>
      </c>
      <c r="R47">
        <v>40.690257000000003</v>
      </c>
      <c r="S47">
        <v>25.331856999999999</v>
      </c>
      <c r="T47">
        <v>0</v>
      </c>
      <c r="U47">
        <v>331.525462</v>
      </c>
      <c r="V47">
        <v>19.898727000000001</v>
      </c>
      <c r="W47">
        <v>44.538477</v>
      </c>
      <c r="X47">
        <v>141.355738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8.7074449999999999</v>
      </c>
      <c r="AG47">
        <v>20.913533000000001</v>
      </c>
      <c r="AH47">
        <v>0</v>
      </c>
      <c r="AI47">
        <v>0</v>
      </c>
      <c r="AJ47">
        <v>0</v>
      </c>
      <c r="AK47">
        <v>52.257052000000002</v>
      </c>
      <c r="AL47">
        <v>1.3384849999999999</v>
      </c>
      <c r="AM47">
        <v>0</v>
      </c>
      <c r="AN47">
        <v>0.84469300000000003</v>
      </c>
      <c r="AO47">
        <v>0</v>
      </c>
      <c r="AP47">
        <v>0</v>
      </c>
      <c r="AQ47">
        <v>29.753060000000001</v>
      </c>
      <c r="AR47">
        <v>2.119459</v>
      </c>
      <c r="AS47">
        <v>4.5194010000000002</v>
      </c>
      <c r="AT47">
        <v>19.197963999999999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2220.969916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644.94250699999998</v>
      </c>
      <c r="L48">
        <v>417.97405600000002</v>
      </c>
      <c r="M48">
        <v>88.3108</v>
      </c>
      <c r="N48">
        <v>56.691693999999998</v>
      </c>
      <c r="O48">
        <v>118.706633</v>
      </c>
      <c r="P48">
        <v>133.723669</v>
      </c>
      <c r="Q48">
        <v>17.628947</v>
      </c>
      <c r="R48">
        <v>40.690257000000003</v>
      </c>
      <c r="S48">
        <v>25.331856999999999</v>
      </c>
      <c r="T48">
        <v>0</v>
      </c>
      <c r="U48">
        <v>331.525462</v>
      </c>
      <c r="V48">
        <v>19.898727000000001</v>
      </c>
      <c r="W48">
        <v>44.538477</v>
      </c>
      <c r="X48">
        <v>141.355738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8.7074449999999999</v>
      </c>
      <c r="AG48">
        <v>20.913533000000001</v>
      </c>
      <c r="AH48">
        <v>0</v>
      </c>
      <c r="AI48">
        <v>0</v>
      </c>
      <c r="AJ48">
        <v>0</v>
      </c>
      <c r="AK48">
        <v>52.257052000000002</v>
      </c>
      <c r="AL48">
        <v>1.3384849999999999</v>
      </c>
      <c r="AM48">
        <v>0</v>
      </c>
      <c r="AN48">
        <v>0.84469300000000003</v>
      </c>
      <c r="AO48">
        <v>0</v>
      </c>
      <c r="AP48">
        <v>0</v>
      </c>
      <c r="AQ48">
        <v>14.876530000000001</v>
      </c>
      <c r="AR48">
        <v>2.119459</v>
      </c>
      <c r="AS48">
        <v>4.5194010000000002</v>
      </c>
      <c r="AT48">
        <v>19.197963999999999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2206.093386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644.94250699999998</v>
      </c>
      <c r="L49">
        <v>417.97405600000002</v>
      </c>
      <c r="M49">
        <v>88.3108</v>
      </c>
      <c r="N49">
        <v>56.691693999999998</v>
      </c>
      <c r="O49">
        <v>118.706633</v>
      </c>
      <c r="P49">
        <v>133.723669</v>
      </c>
      <c r="Q49">
        <v>17.628947</v>
      </c>
      <c r="R49">
        <v>40.690257000000003</v>
      </c>
      <c r="S49">
        <v>25.331856999999999</v>
      </c>
      <c r="T49">
        <v>0</v>
      </c>
      <c r="U49">
        <v>331.525462</v>
      </c>
      <c r="V49">
        <v>19.898727000000001</v>
      </c>
      <c r="W49">
        <v>44.538477</v>
      </c>
      <c r="X49">
        <v>141.355738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8.7074449999999999</v>
      </c>
      <c r="AG49">
        <v>20.913533000000001</v>
      </c>
      <c r="AH49">
        <v>0</v>
      </c>
      <c r="AI49">
        <v>0</v>
      </c>
      <c r="AJ49">
        <v>0</v>
      </c>
      <c r="AK49">
        <v>52.257052000000002</v>
      </c>
      <c r="AL49">
        <v>1.3384849999999999</v>
      </c>
      <c r="AM49">
        <v>0</v>
      </c>
      <c r="AN49">
        <v>0.84469300000000003</v>
      </c>
      <c r="AO49">
        <v>0</v>
      </c>
      <c r="AP49">
        <v>0.24592600000000001</v>
      </c>
      <c r="AQ49">
        <v>14.876530000000001</v>
      </c>
      <c r="AR49">
        <v>2.119459</v>
      </c>
      <c r="AS49">
        <v>4.5194010000000002</v>
      </c>
      <c r="AT49">
        <v>19.197963999999999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2206.3393120000001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644.94250699999998</v>
      </c>
      <c r="L50">
        <v>417.97405600000002</v>
      </c>
      <c r="M50">
        <v>88.3108</v>
      </c>
      <c r="N50">
        <v>56.691693999999998</v>
      </c>
      <c r="O50">
        <v>118.706633</v>
      </c>
      <c r="P50">
        <v>133.723669</v>
      </c>
      <c r="Q50">
        <v>17.628947</v>
      </c>
      <c r="R50">
        <v>40.690257000000003</v>
      </c>
      <c r="S50">
        <v>25.331856999999999</v>
      </c>
      <c r="T50">
        <v>0</v>
      </c>
      <c r="U50">
        <v>331.525462</v>
      </c>
      <c r="V50">
        <v>19.898727000000001</v>
      </c>
      <c r="W50">
        <v>44.538477</v>
      </c>
      <c r="X50">
        <v>141.355738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8.7074449999999999</v>
      </c>
      <c r="AG50">
        <v>20.913533000000001</v>
      </c>
      <c r="AH50">
        <v>0</v>
      </c>
      <c r="AI50">
        <v>0</v>
      </c>
      <c r="AJ50">
        <v>0</v>
      </c>
      <c r="AK50">
        <v>52.257052000000002</v>
      </c>
      <c r="AL50">
        <v>1.3384849999999999</v>
      </c>
      <c r="AM50">
        <v>0</v>
      </c>
      <c r="AN50">
        <v>0.84469300000000003</v>
      </c>
      <c r="AO50">
        <v>0</v>
      </c>
      <c r="AP50">
        <v>0.24592600000000001</v>
      </c>
      <c r="AQ50">
        <v>0</v>
      </c>
      <c r="AR50">
        <v>2.119459</v>
      </c>
      <c r="AS50">
        <v>4.5194010000000002</v>
      </c>
      <c r="AT50">
        <v>19.197963999999999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2191.4627820000001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644.94250699999998</v>
      </c>
      <c r="L51">
        <v>417.97405600000002</v>
      </c>
      <c r="M51">
        <v>88.3108</v>
      </c>
      <c r="N51">
        <v>56.691693999999998</v>
      </c>
      <c r="O51">
        <v>118.706633</v>
      </c>
      <c r="P51">
        <v>133.723669</v>
      </c>
      <c r="Q51">
        <v>17.628947</v>
      </c>
      <c r="R51">
        <v>40.690257000000003</v>
      </c>
      <c r="S51">
        <v>25.331856999999999</v>
      </c>
      <c r="T51">
        <v>0</v>
      </c>
      <c r="U51">
        <v>331.525462</v>
      </c>
      <c r="V51">
        <v>19.898727000000001</v>
      </c>
      <c r="W51">
        <v>44.538477</v>
      </c>
      <c r="X51">
        <v>141.355738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8.7074449999999999</v>
      </c>
      <c r="AG51">
        <v>20.913533000000001</v>
      </c>
      <c r="AH51">
        <v>0</v>
      </c>
      <c r="AI51">
        <v>0</v>
      </c>
      <c r="AJ51">
        <v>0</v>
      </c>
      <c r="AK51">
        <v>52.257052000000002</v>
      </c>
      <c r="AL51">
        <v>1.3384849999999999</v>
      </c>
      <c r="AM51">
        <v>0</v>
      </c>
      <c r="AN51">
        <v>0.84469300000000003</v>
      </c>
      <c r="AO51">
        <v>0</v>
      </c>
      <c r="AP51">
        <v>0.24592600000000001</v>
      </c>
      <c r="AQ51">
        <v>0</v>
      </c>
      <c r="AR51">
        <v>2.119459</v>
      </c>
      <c r="AS51">
        <v>4.5194010000000002</v>
      </c>
      <c r="AT51">
        <v>19.197963999999999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2191.4627820000001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644.94250699999998</v>
      </c>
      <c r="L52">
        <v>417.97405600000002</v>
      </c>
      <c r="M52">
        <v>88.3108</v>
      </c>
      <c r="N52">
        <v>56.691693999999998</v>
      </c>
      <c r="O52">
        <v>118.706633</v>
      </c>
      <c r="P52">
        <v>133.723669</v>
      </c>
      <c r="Q52">
        <v>17.628947</v>
      </c>
      <c r="R52">
        <v>40.690257000000003</v>
      </c>
      <c r="S52">
        <v>25.331856999999999</v>
      </c>
      <c r="T52">
        <v>0</v>
      </c>
      <c r="U52">
        <v>331.525462</v>
      </c>
      <c r="V52">
        <v>19.898727000000001</v>
      </c>
      <c r="W52">
        <v>44.538477</v>
      </c>
      <c r="X52">
        <v>141.355738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8.7074449999999999</v>
      </c>
      <c r="AG52">
        <v>20.913533000000001</v>
      </c>
      <c r="AH52">
        <v>0</v>
      </c>
      <c r="AI52">
        <v>0</v>
      </c>
      <c r="AJ52">
        <v>0</v>
      </c>
      <c r="AK52">
        <v>52.257052000000002</v>
      </c>
      <c r="AL52">
        <v>1.3384849999999999</v>
      </c>
      <c r="AM52">
        <v>0</v>
      </c>
      <c r="AN52">
        <v>0.84469300000000003</v>
      </c>
      <c r="AO52">
        <v>0</v>
      </c>
      <c r="AP52">
        <v>0.24592600000000001</v>
      </c>
      <c r="AQ52">
        <v>0</v>
      </c>
      <c r="AR52">
        <v>2.119459</v>
      </c>
      <c r="AS52">
        <v>4.5194010000000002</v>
      </c>
      <c r="AT52">
        <v>19.197963999999999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2191.4627820000001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645.22644600000001</v>
      </c>
      <c r="L53">
        <v>417.97405600000002</v>
      </c>
      <c r="M53">
        <v>88.3108</v>
      </c>
      <c r="N53">
        <v>54.42633</v>
      </c>
      <c r="O53">
        <v>118.706633</v>
      </c>
      <c r="P53">
        <v>133.723669</v>
      </c>
      <c r="Q53">
        <v>17.628947</v>
      </c>
      <c r="R53">
        <v>40.690257000000003</v>
      </c>
      <c r="S53">
        <v>25.331856999999999</v>
      </c>
      <c r="T53">
        <v>0</v>
      </c>
      <c r="U53">
        <v>331.525462</v>
      </c>
      <c r="V53">
        <v>19.898727000000001</v>
      </c>
      <c r="W53">
        <v>44.538477</v>
      </c>
      <c r="X53">
        <v>141.355738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8.7074449999999999</v>
      </c>
      <c r="AG53">
        <v>20.913533000000001</v>
      </c>
      <c r="AH53">
        <v>0</v>
      </c>
      <c r="AI53">
        <v>0</v>
      </c>
      <c r="AJ53">
        <v>0</v>
      </c>
      <c r="AK53">
        <v>52.257052000000002</v>
      </c>
      <c r="AL53">
        <v>1.3384849999999999</v>
      </c>
      <c r="AM53">
        <v>0</v>
      </c>
      <c r="AN53">
        <v>0.84469300000000003</v>
      </c>
      <c r="AO53">
        <v>0</v>
      </c>
      <c r="AP53">
        <v>0.24592600000000001</v>
      </c>
      <c r="AQ53">
        <v>0</v>
      </c>
      <c r="AR53">
        <v>3.179189</v>
      </c>
      <c r="AS53">
        <v>4.5194010000000002</v>
      </c>
      <c r="AT53">
        <v>19.197963999999999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2190.5410870000001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645.22644600000001</v>
      </c>
      <c r="L54">
        <v>417.97405600000002</v>
      </c>
      <c r="M54">
        <v>88.3108</v>
      </c>
      <c r="N54">
        <v>54.42633</v>
      </c>
      <c r="O54">
        <v>118.706633</v>
      </c>
      <c r="P54">
        <v>133.723669</v>
      </c>
      <c r="Q54">
        <v>17.628947</v>
      </c>
      <c r="R54">
        <v>40.690257000000003</v>
      </c>
      <c r="S54">
        <v>25.331856999999999</v>
      </c>
      <c r="T54">
        <v>0</v>
      </c>
      <c r="U54">
        <v>331.525462</v>
      </c>
      <c r="V54">
        <v>19.898727000000001</v>
      </c>
      <c r="W54">
        <v>44.538477</v>
      </c>
      <c r="X54">
        <v>141.355738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8.7074449999999999</v>
      </c>
      <c r="AG54">
        <v>20.913533000000001</v>
      </c>
      <c r="AH54">
        <v>0</v>
      </c>
      <c r="AI54">
        <v>0</v>
      </c>
      <c r="AJ54">
        <v>0</v>
      </c>
      <c r="AK54">
        <v>52.257052000000002</v>
      </c>
      <c r="AL54">
        <v>1.3384849999999999</v>
      </c>
      <c r="AM54">
        <v>0</v>
      </c>
      <c r="AN54">
        <v>0.84469300000000003</v>
      </c>
      <c r="AO54">
        <v>0</v>
      </c>
      <c r="AP54">
        <v>0.24592600000000001</v>
      </c>
      <c r="AQ54">
        <v>0</v>
      </c>
      <c r="AR54">
        <v>25.433509999999998</v>
      </c>
      <c r="AS54">
        <v>4.5194010000000002</v>
      </c>
      <c r="AT54">
        <v>19.197963999999999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2212.795408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584.48262999999997</v>
      </c>
      <c r="L55">
        <v>348.47576099999998</v>
      </c>
      <c r="M55">
        <v>88.3108</v>
      </c>
      <c r="N55">
        <v>54.42633</v>
      </c>
      <c r="O55">
        <v>118.706633</v>
      </c>
      <c r="P55">
        <v>133.723669</v>
      </c>
      <c r="Q55">
        <v>17.628947</v>
      </c>
      <c r="R55">
        <v>40.690257000000003</v>
      </c>
      <c r="S55">
        <v>25.331856999999999</v>
      </c>
      <c r="T55">
        <v>0</v>
      </c>
      <c r="U55">
        <v>331.525462</v>
      </c>
      <c r="V55">
        <v>19.898727000000001</v>
      </c>
      <c r="W55">
        <v>44.538477</v>
      </c>
      <c r="X55">
        <v>141.355738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8.7074449999999999</v>
      </c>
      <c r="AG55">
        <v>20.913533000000001</v>
      </c>
      <c r="AH55">
        <v>0</v>
      </c>
      <c r="AI55">
        <v>0</v>
      </c>
      <c r="AJ55">
        <v>0</v>
      </c>
      <c r="AK55">
        <v>52.257052000000002</v>
      </c>
      <c r="AL55">
        <v>1.3384849999999999</v>
      </c>
      <c r="AM55">
        <v>0</v>
      </c>
      <c r="AN55">
        <v>0.84469300000000003</v>
      </c>
      <c r="AO55">
        <v>0</v>
      </c>
      <c r="AP55">
        <v>0.24592600000000001</v>
      </c>
      <c r="AQ55">
        <v>0</v>
      </c>
      <c r="AR55">
        <v>25.433509999999998</v>
      </c>
      <c r="AS55">
        <v>8.0057960000000001</v>
      </c>
      <c r="AT55">
        <v>19.197963999999999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2086.0396919999994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565.28462999999999</v>
      </c>
      <c r="L56">
        <v>314.87926099999999</v>
      </c>
      <c r="M56">
        <v>88.3108</v>
      </c>
      <c r="N56">
        <v>54.42633</v>
      </c>
      <c r="O56">
        <v>118.706633</v>
      </c>
      <c r="P56">
        <v>133.723669</v>
      </c>
      <c r="Q56">
        <v>17.628947</v>
      </c>
      <c r="R56">
        <v>40.690257000000003</v>
      </c>
      <c r="S56">
        <v>25.331856999999999</v>
      </c>
      <c r="T56">
        <v>0</v>
      </c>
      <c r="U56">
        <v>331.525462</v>
      </c>
      <c r="V56">
        <v>19.898727000000001</v>
      </c>
      <c r="W56">
        <v>44.538477</v>
      </c>
      <c r="X56">
        <v>141.355738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8.7074449999999999</v>
      </c>
      <c r="AG56">
        <v>20.913533000000001</v>
      </c>
      <c r="AH56">
        <v>0</v>
      </c>
      <c r="AI56">
        <v>0</v>
      </c>
      <c r="AJ56">
        <v>0</v>
      </c>
      <c r="AK56">
        <v>52.257052000000002</v>
      </c>
      <c r="AL56">
        <v>1.3384849999999999</v>
      </c>
      <c r="AM56">
        <v>0</v>
      </c>
      <c r="AN56">
        <v>0.84469300000000003</v>
      </c>
      <c r="AO56">
        <v>0</v>
      </c>
      <c r="AP56">
        <v>0.24592600000000001</v>
      </c>
      <c r="AQ56">
        <v>0</v>
      </c>
      <c r="AR56">
        <v>4.238918</v>
      </c>
      <c r="AS56">
        <v>8.0057960000000001</v>
      </c>
      <c r="AT56">
        <v>19.197963999999999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2012.0505999999996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562.203351</v>
      </c>
      <c r="L57">
        <v>295.92123600000002</v>
      </c>
      <c r="M57">
        <v>88.3108</v>
      </c>
      <c r="N57">
        <v>54.42633</v>
      </c>
      <c r="O57">
        <v>118.706633</v>
      </c>
      <c r="P57">
        <v>133.723669</v>
      </c>
      <c r="Q57">
        <v>17.628947</v>
      </c>
      <c r="R57">
        <v>40.690257000000003</v>
      </c>
      <c r="S57">
        <v>25.331856999999999</v>
      </c>
      <c r="T57">
        <v>0</v>
      </c>
      <c r="U57">
        <v>331.525462</v>
      </c>
      <c r="V57">
        <v>19.898727000000001</v>
      </c>
      <c r="W57">
        <v>44.538477</v>
      </c>
      <c r="X57">
        <v>141.355738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8.7074449999999999</v>
      </c>
      <c r="AG57">
        <v>20.913533000000001</v>
      </c>
      <c r="AH57">
        <v>0</v>
      </c>
      <c r="AI57">
        <v>0</v>
      </c>
      <c r="AJ57">
        <v>0</v>
      </c>
      <c r="AK57">
        <v>52.257052000000002</v>
      </c>
      <c r="AL57">
        <v>1.3384849999999999</v>
      </c>
      <c r="AM57">
        <v>0</v>
      </c>
      <c r="AN57">
        <v>0.84469300000000003</v>
      </c>
      <c r="AO57">
        <v>0</v>
      </c>
      <c r="AP57">
        <v>0.24592600000000001</v>
      </c>
      <c r="AQ57">
        <v>0</v>
      </c>
      <c r="AR57">
        <v>2.119459</v>
      </c>
      <c r="AS57">
        <v>4.5194010000000002</v>
      </c>
      <c r="AT57">
        <v>19.197963999999999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1984.4054419999998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562.203351</v>
      </c>
      <c r="L58">
        <v>295.92123600000002</v>
      </c>
      <c r="M58">
        <v>88.3108</v>
      </c>
      <c r="N58">
        <v>54.42633</v>
      </c>
      <c r="O58">
        <v>118.706633</v>
      </c>
      <c r="P58">
        <v>133.723669</v>
      </c>
      <c r="Q58">
        <v>15.188594</v>
      </c>
      <c r="R58">
        <v>40.690257000000003</v>
      </c>
      <c r="S58">
        <v>21.777251</v>
      </c>
      <c r="T58">
        <v>0</v>
      </c>
      <c r="U58">
        <v>331.525462</v>
      </c>
      <c r="V58">
        <v>19.898727000000001</v>
      </c>
      <c r="W58">
        <v>44.538477</v>
      </c>
      <c r="X58">
        <v>141.355738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8.7074449999999999</v>
      </c>
      <c r="AG58">
        <v>20.913533000000001</v>
      </c>
      <c r="AH58">
        <v>0</v>
      </c>
      <c r="AI58">
        <v>0</v>
      </c>
      <c r="AJ58">
        <v>0</v>
      </c>
      <c r="AK58">
        <v>52.257052000000002</v>
      </c>
      <c r="AL58">
        <v>1.3384849999999999</v>
      </c>
      <c r="AM58">
        <v>0</v>
      </c>
      <c r="AN58">
        <v>0.84469300000000003</v>
      </c>
      <c r="AO58">
        <v>0</v>
      </c>
      <c r="AP58">
        <v>0.24592600000000001</v>
      </c>
      <c r="AQ58">
        <v>0</v>
      </c>
      <c r="AR58">
        <v>2.119459</v>
      </c>
      <c r="AS58">
        <v>4.5194010000000002</v>
      </c>
      <c r="AT58">
        <v>19.197963999999999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1978.4104829999999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562.203351</v>
      </c>
      <c r="L59">
        <v>366.95383600000002</v>
      </c>
      <c r="M59">
        <v>88.3108</v>
      </c>
      <c r="N59">
        <v>54.42633</v>
      </c>
      <c r="O59">
        <v>118.706633</v>
      </c>
      <c r="P59">
        <v>133.723669</v>
      </c>
      <c r="Q59">
        <v>15.073406</v>
      </c>
      <c r="R59">
        <v>36.114317999999997</v>
      </c>
      <c r="S59">
        <v>22.583566999999999</v>
      </c>
      <c r="T59">
        <v>0</v>
      </c>
      <c r="U59">
        <v>331.525462</v>
      </c>
      <c r="V59">
        <v>14.844469999999999</v>
      </c>
      <c r="W59">
        <v>44.538477</v>
      </c>
      <c r="X59">
        <v>141.355738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8.7074449999999999</v>
      </c>
      <c r="AG59">
        <v>20.913533000000001</v>
      </c>
      <c r="AH59">
        <v>0</v>
      </c>
      <c r="AI59">
        <v>0</v>
      </c>
      <c r="AJ59">
        <v>0</v>
      </c>
      <c r="AK59">
        <v>52.257052000000002</v>
      </c>
      <c r="AL59">
        <v>1.3384849999999999</v>
      </c>
      <c r="AM59">
        <v>0</v>
      </c>
      <c r="AN59">
        <v>0.84469300000000003</v>
      </c>
      <c r="AO59">
        <v>0</v>
      </c>
      <c r="AP59">
        <v>0.24592600000000001</v>
      </c>
      <c r="AQ59">
        <v>0</v>
      </c>
      <c r="AR59">
        <v>2.119459</v>
      </c>
      <c r="AS59">
        <v>4.5194010000000002</v>
      </c>
      <c r="AT59">
        <v>19.197963999999999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2040.5040149999998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562.203351</v>
      </c>
      <c r="L60">
        <v>346.79593599999998</v>
      </c>
      <c r="M60">
        <v>88.3108</v>
      </c>
      <c r="N60">
        <v>54.42633</v>
      </c>
      <c r="O60">
        <v>118.706633</v>
      </c>
      <c r="P60">
        <v>133.723669</v>
      </c>
      <c r="Q60">
        <v>15.073406</v>
      </c>
      <c r="R60">
        <v>36.114317999999997</v>
      </c>
      <c r="S60">
        <v>22.583566999999999</v>
      </c>
      <c r="T60">
        <v>0</v>
      </c>
      <c r="U60">
        <v>331.525462</v>
      </c>
      <c r="V60">
        <v>14.844469999999999</v>
      </c>
      <c r="W60">
        <v>44.538477</v>
      </c>
      <c r="X60">
        <v>141.355738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8.7074449999999999</v>
      </c>
      <c r="AG60">
        <v>20.913533000000001</v>
      </c>
      <c r="AH60">
        <v>0</v>
      </c>
      <c r="AI60">
        <v>0</v>
      </c>
      <c r="AJ60">
        <v>0</v>
      </c>
      <c r="AK60">
        <v>52.257052000000002</v>
      </c>
      <c r="AL60">
        <v>1.3384849999999999</v>
      </c>
      <c r="AM60">
        <v>0</v>
      </c>
      <c r="AN60">
        <v>0.84469300000000003</v>
      </c>
      <c r="AO60">
        <v>0</v>
      </c>
      <c r="AP60">
        <v>0.24592600000000001</v>
      </c>
      <c r="AQ60">
        <v>0</v>
      </c>
      <c r="AR60">
        <v>2.119459</v>
      </c>
      <c r="AS60">
        <v>4.5194010000000002</v>
      </c>
      <c r="AT60">
        <v>19.197963999999999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2020.3461149999996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562.203351</v>
      </c>
      <c r="L61">
        <v>337.19693599999999</v>
      </c>
      <c r="M61">
        <v>88.3108</v>
      </c>
      <c r="N61">
        <v>54.42633</v>
      </c>
      <c r="O61">
        <v>118.706633</v>
      </c>
      <c r="P61">
        <v>133.723669</v>
      </c>
      <c r="Q61">
        <v>15.073406</v>
      </c>
      <c r="R61">
        <v>36.114317999999997</v>
      </c>
      <c r="S61">
        <v>22.583566999999999</v>
      </c>
      <c r="T61">
        <v>0</v>
      </c>
      <c r="U61">
        <v>331.525462</v>
      </c>
      <c r="V61">
        <v>14.844469999999999</v>
      </c>
      <c r="W61">
        <v>44.538477</v>
      </c>
      <c r="X61">
        <v>141.355738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8.7074449999999999</v>
      </c>
      <c r="AG61">
        <v>20.913533000000001</v>
      </c>
      <c r="AH61">
        <v>0</v>
      </c>
      <c r="AI61">
        <v>0</v>
      </c>
      <c r="AJ61">
        <v>0</v>
      </c>
      <c r="AK61">
        <v>52.257052000000002</v>
      </c>
      <c r="AL61">
        <v>1.3384849999999999</v>
      </c>
      <c r="AM61">
        <v>0</v>
      </c>
      <c r="AN61">
        <v>0.84469300000000003</v>
      </c>
      <c r="AO61">
        <v>0</v>
      </c>
      <c r="AP61">
        <v>6.762975</v>
      </c>
      <c r="AQ61">
        <v>0</v>
      </c>
      <c r="AR61">
        <v>2.119459</v>
      </c>
      <c r="AS61">
        <v>4.5194010000000002</v>
      </c>
      <c r="AT61">
        <v>19.197963999999999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2017.2641639999997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562.203351</v>
      </c>
      <c r="L62">
        <v>317.03903600000001</v>
      </c>
      <c r="M62">
        <v>88.3108</v>
      </c>
      <c r="N62">
        <v>54.42633</v>
      </c>
      <c r="O62">
        <v>118.706633</v>
      </c>
      <c r="P62">
        <v>133.723669</v>
      </c>
      <c r="Q62">
        <v>15.073406</v>
      </c>
      <c r="R62">
        <v>36.114317999999997</v>
      </c>
      <c r="S62">
        <v>22.583566999999999</v>
      </c>
      <c r="T62">
        <v>0</v>
      </c>
      <c r="U62">
        <v>331.525462</v>
      </c>
      <c r="V62">
        <v>14.844469999999999</v>
      </c>
      <c r="W62">
        <v>44.538477</v>
      </c>
      <c r="X62">
        <v>141.355738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8.7074449999999999</v>
      </c>
      <c r="AG62">
        <v>20.913533000000001</v>
      </c>
      <c r="AH62">
        <v>0</v>
      </c>
      <c r="AI62">
        <v>0</v>
      </c>
      <c r="AJ62">
        <v>0</v>
      </c>
      <c r="AK62">
        <v>52.257052000000002</v>
      </c>
      <c r="AL62">
        <v>1.3384849999999999</v>
      </c>
      <c r="AM62">
        <v>0</v>
      </c>
      <c r="AN62">
        <v>0.84469300000000003</v>
      </c>
      <c r="AO62">
        <v>0</v>
      </c>
      <c r="AP62">
        <v>6.762975</v>
      </c>
      <c r="AQ62">
        <v>0</v>
      </c>
      <c r="AR62">
        <v>2.119459</v>
      </c>
      <c r="AS62">
        <v>4.5194010000000002</v>
      </c>
      <c r="AT62">
        <v>19.197963999999999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1997.1062639999998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562.203351</v>
      </c>
      <c r="L63">
        <v>307.44003600000002</v>
      </c>
      <c r="M63">
        <v>88.3108</v>
      </c>
      <c r="N63">
        <v>54.42633</v>
      </c>
      <c r="O63">
        <v>118.706633</v>
      </c>
      <c r="P63">
        <v>133.723669</v>
      </c>
      <c r="Q63">
        <v>14.958218</v>
      </c>
      <c r="R63">
        <v>35.883941999999998</v>
      </c>
      <c r="S63">
        <v>22.429983</v>
      </c>
      <c r="T63">
        <v>0</v>
      </c>
      <c r="U63">
        <v>331.525462</v>
      </c>
      <c r="V63">
        <v>14.844469999999999</v>
      </c>
      <c r="W63">
        <v>44.538477</v>
      </c>
      <c r="X63">
        <v>141.355738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15.818049999999999</v>
      </c>
      <c r="AF63">
        <v>8.7074449999999999</v>
      </c>
      <c r="AG63">
        <v>20.913533000000001</v>
      </c>
      <c r="AH63">
        <v>0</v>
      </c>
      <c r="AI63">
        <v>0</v>
      </c>
      <c r="AJ63">
        <v>0</v>
      </c>
      <c r="AK63">
        <v>52.257052000000002</v>
      </c>
      <c r="AL63">
        <v>1.3384849999999999</v>
      </c>
      <c r="AM63">
        <v>0</v>
      </c>
      <c r="AN63">
        <v>0.84469300000000003</v>
      </c>
      <c r="AO63">
        <v>0</v>
      </c>
      <c r="AP63">
        <v>6.762975</v>
      </c>
      <c r="AQ63">
        <v>14.876530000000001</v>
      </c>
      <c r="AR63">
        <v>2.119459</v>
      </c>
      <c r="AS63">
        <v>4.5194010000000002</v>
      </c>
      <c r="AT63">
        <v>19.197963999999999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2017.7026960000001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562.203351</v>
      </c>
      <c r="L64">
        <v>307.44003600000002</v>
      </c>
      <c r="M64">
        <v>88.3108</v>
      </c>
      <c r="N64">
        <v>54.42633</v>
      </c>
      <c r="O64">
        <v>118.706633</v>
      </c>
      <c r="P64">
        <v>133.723669</v>
      </c>
      <c r="Q64">
        <v>14.958218</v>
      </c>
      <c r="R64">
        <v>35.883941999999998</v>
      </c>
      <c r="S64">
        <v>22.429983</v>
      </c>
      <c r="T64">
        <v>0</v>
      </c>
      <c r="U64">
        <v>331.525462</v>
      </c>
      <c r="V64">
        <v>14.844469999999999</v>
      </c>
      <c r="W64">
        <v>44.538477</v>
      </c>
      <c r="X64">
        <v>141.355738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15.818049999999999</v>
      </c>
      <c r="AF64">
        <v>8.7074449999999999</v>
      </c>
      <c r="AG64">
        <v>20.913533000000001</v>
      </c>
      <c r="AH64">
        <v>0</v>
      </c>
      <c r="AI64">
        <v>0</v>
      </c>
      <c r="AJ64">
        <v>0</v>
      </c>
      <c r="AK64">
        <v>52.257052000000002</v>
      </c>
      <c r="AL64">
        <v>1.3384849999999999</v>
      </c>
      <c r="AM64">
        <v>0</v>
      </c>
      <c r="AN64">
        <v>0.84469300000000003</v>
      </c>
      <c r="AO64">
        <v>0</v>
      </c>
      <c r="AP64">
        <v>6.762975</v>
      </c>
      <c r="AQ64">
        <v>14.876530000000001</v>
      </c>
      <c r="AR64">
        <v>2.119459</v>
      </c>
      <c r="AS64">
        <v>4.5194010000000002</v>
      </c>
      <c r="AT64">
        <v>19.197963999999999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2017.7026960000001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562.203351</v>
      </c>
      <c r="L65">
        <v>327.597936</v>
      </c>
      <c r="M65">
        <v>88.3108</v>
      </c>
      <c r="N65">
        <v>54.42633</v>
      </c>
      <c r="O65">
        <v>118.706633</v>
      </c>
      <c r="P65">
        <v>133.723669</v>
      </c>
      <c r="Q65">
        <v>14.958218</v>
      </c>
      <c r="R65">
        <v>35.883941999999998</v>
      </c>
      <c r="S65">
        <v>22.429983</v>
      </c>
      <c r="T65">
        <v>0</v>
      </c>
      <c r="U65">
        <v>331.525462</v>
      </c>
      <c r="V65">
        <v>14.844469999999999</v>
      </c>
      <c r="W65">
        <v>44.538477</v>
      </c>
      <c r="X65">
        <v>141.355738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15.818049999999999</v>
      </c>
      <c r="AF65">
        <v>8.7074449999999999</v>
      </c>
      <c r="AG65">
        <v>20.913533000000001</v>
      </c>
      <c r="AH65">
        <v>0</v>
      </c>
      <c r="AI65">
        <v>0</v>
      </c>
      <c r="AJ65">
        <v>0</v>
      </c>
      <c r="AK65">
        <v>52.257052000000002</v>
      </c>
      <c r="AL65">
        <v>1.3384849999999999</v>
      </c>
      <c r="AM65">
        <v>0</v>
      </c>
      <c r="AN65">
        <v>0.84469300000000003</v>
      </c>
      <c r="AO65">
        <v>0</v>
      </c>
      <c r="AP65">
        <v>6.762975</v>
      </c>
      <c r="AQ65">
        <v>14.876530000000001</v>
      </c>
      <c r="AR65">
        <v>2.119459</v>
      </c>
      <c r="AS65">
        <v>4.5194010000000002</v>
      </c>
      <c r="AT65">
        <v>19.197963999999999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2037.860596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562.203351</v>
      </c>
      <c r="L66">
        <v>377.51273600000002</v>
      </c>
      <c r="M66">
        <v>88.3108</v>
      </c>
      <c r="N66">
        <v>54.42633</v>
      </c>
      <c r="O66">
        <v>118.706633</v>
      </c>
      <c r="P66">
        <v>133.723669</v>
      </c>
      <c r="Q66">
        <v>14.958218</v>
      </c>
      <c r="R66">
        <v>35.883941999999998</v>
      </c>
      <c r="S66">
        <v>22.429983</v>
      </c>
      <c r="T66">
        <v>0</v>
      </c>
      <c r="U66">
        <v>331.525462</v>
      </c>
      <c r="V66">
        <v>14.844469999999999</v>
      </c>
      <c r="W66">
        <v>44.538477</v>
      </c>
      <c r="X66">
        <v>141.355738</v>
      </c>
      <c r="Y66">
        <v>0</v>
      </c>
      <c r="Z66">
        <v>0</v>
      </c>
      <c r="AA66">
        <v>0</v>
      </c>
      <c r="AB66">
        <v>3.1988669999999999</v>
      </c>
      <c r="AC66">
        <v>0</v>
      </c>
      <c r="AD66">
        <v>0</v>
      </c>
      <c r="AE66">
        <v>15.818049999999999</v>
      </c>
      <c r="AF66">
        <v>8.7074449999999999</v>
      </c>
      <c r="AG66">
        <v>20.913533000000001</v>
      </c>
      <c r="AH66">
        <v>0</v>
      </c>
      <c r="AI66">
        <v>0</v>
      </c>
      <c r="AJ66">
        <v>0</v>
      </c>
      <c r="AK66">
        <v>52.257052000000002</v>
      </c>
      <c r="AL66">
        <v>1.3384849999999999</v>
      </c>
      <c r="AM66">
        <v>0</v>
      </c>
      <c r="AN66">
        <v>0.84469300000000003</v>
      </c>
      <c r="AO66">
        <v>0</v>
      </c>
      <c r="AP66">
        <v>6.762975</v>
      </c>
      <c r="AQ66">
        <v>29.753060000000001</v>
      </c>
      <c r="AR66">
        <v>2.119459</v>
      </c>
      <c r="AS66">
        <v>4.5194010000000002</v>
      </c>
      <c r="AT66">
        <v>19.197963999999999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2105.8507930000001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618.21472300000005</v>
      </c>
      <c r="L67">
        <v>377.51273600000002</v>
      </c>
      <c r="M67">
        <v>88.3108</v>
      </c>
      <c r="N67">
        <v>54.42633</v>
      </c>
      <c r="O67">
        <v>118.706633</v>
      </c>
      <c r="P67">
        <v>133.723669</v>
      </c>
      <c r="Q67">
        <v>17.628947</v>
      </c>
      <c r="R67">
        <v>40.690148999999998</v>
      </c>
      <c r="S67">
        <v>25.318394999999999</v>
      </c>
      <c r="T67">
        <v>0</v>
      </c>
      <c r="U67">
        <v>331.525462</v>
      </c>
      <c r="V67">
        <v>18.390637999999999</v>
      </c>
      <c r="W67">
        <v>44.538477</v>
      </c>
      <c r="X67">
        <v>141.355738</v>
      </c>
      <c r="Y67">
        <v>0</v>
      </c>
      <c r="Z67">
        <v>0</v>
      </c>
      <c r="AA67">
        <v>0</v>
      </c>
      <c r="AB67">
        <v>3.1988669999999999</v>
      </c>
      <c r="AC67">
        <v>0</v>
      </c>
      <c r="AD67">
        <v>0</v>
      </c>
      <c r="AE67">
        <v>15.818049999999999</v>
      </c>
      <c r="AF67">
        <v>8.7074449999999999</v>
      </c>
      <c r="AG67">
        <v>20.913533000000001</v>
      </c>
      <c r="AH67">
        <v>0</v>
      </c>
      <c r="AI67">
        <v>0</v>
      </c>
      <c r="AJ67">
        <v>0</v>
      </c>
      <c r="AK67">
        <v>52.257052000000002</v>
      </c>
      <c r="AL67">
        <v>1.3384849999999999</v>
      </c>
      <c r="AM67">
        <v>0</v>
      </c>
      <c r="AN67">
        <v>0.84469300000000003</v>
      </c>
      <c r="AO67">
        <v>0</v>
      </c>
      <c r="AP67">
        <v>0.24592600000000001</v>
      </c>
      <c r="AQ67">
        <v>29.753060000000001</v>
      </c>
      <c r="AR67">
        <v>2.119459</v>
      </c>
      <c r="AS67">
        <v>4.5194010000000002</v>
      </c>
      <c r="AT67">
        <v>19.197963999999999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2169.2566320000005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651.87170500000002</v>
      </c>
      <c r="L68">
        <v>414.01181100000002</v>
      </c>
      <c r="M68">
        <v>88.3108</v>
      </c>
      <c r="N68">
        <v>54.42633</v>
      </c>
      <c r="O68">
        <v>118.706633</v>
      </c>
      <c r="P68">
        <v>133.723669</v>
      </c>
      <c r="Q68">
        <v>17.628947</v>
      </c>
      <c r="R68">
        <v>40.690257000000003</v>
      </c>
      <c r="S68">
        <v>25.331856999999999</v>
      </c>
      <c r="T68">
        <v>0</v>
      </c>
      <c r="U68">
        <v>331.525462</v>
      </c>
      <c r="V68">
        <v>19.701564000000001</v>
      </c>
      <c r="W68">
        <v>44.538477</v>
      </c>
      <c r="X68">
        <v>141.355738</v>
      </c>
      <c r="Y68">
        <v>0</v>
      </c>
      <c r="Z68">
        <v>0</v>
      </c>
      <c r="AA68">
        <v>0</v>
      </c>
      <c r="AB68">
        <v>3.1988669999999999</v>
      </c>
      <c r="AC68">
        <v>0</v>
      </c>
      <c r="AD68">
        <v>0</v>
      </c>
      <c r="AE68">
        <v>15.818049999999999</v>
      </c>
      <c r="AF68">
        <v>8.7074449999999999</v>
      </c>
      <c r="AG68">
        <v>20.913533000000001</v>
      </c>
      <c r="AH68">
        <v>0</v>
      </c>
      <c r="AI68">
        <v>0</v>
      </c>
      <c r="AJ68">
        <v>0</v>
      </c>
      <c r="AK68">
        <v>52.257052000000002</v>
      </c>
      <c r="AL68">
        <v>1.3384849999999999</v>
      </c>
      <c r="AM68">
        <v>0</v>
      </c>
      <c r="AN68">
        <v>0.84469300000000003</v>
      </c>
      <c r="AO68">
        <v>0</v>
      </c>
      <c r="AP68">
        <v>0</v>
      </c>
      <c r="AQ68">
        <v>29.753060000000001</v>
      </c>
      <c r="AR68">
        <v>2.119459</v>
      </c>
      <c r="AS68">
        <v>4.5194010000000002</v>
      </c>
      <c r="AT68">
        <v>19.197963999999999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2240.4912589999999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651.95448099999999</v>
      </c>
      <c r="L69">
        <v>417.97405600000002</v>
      </c>
      <c r="M69">
        <v>88.3108</v>
      </c>
      <c r="N69">
        <v>54.42633</v>
      </c>
      <c r="O69">
        <v>118.706633</v>
      </c>
      <c r="P69">
        <v>133.723669</v>
      </c>
      <c r="Q69">
        <v>17.628947</v>
      </c>
      <c r="R69">
        <v>40.690257000000003</v>
      </c>
      <c r="S69">
        <v>25.331856999999999</v>
      </c>
      <c r="T69">
        <v>0</v>
      </c>
      <c r="U69">
        <v>331.525462</v>
      </c>
      <c r="V69">
        <v>19.701564000000001</v>
      </c>
      <c r="W69">
        <v>44.538477</v>
      </c>
      <c r="X69">
        <v>141.355738</v>
      </c>
      <c r="Y69">
        <v>0</v>
      </c>
      <c r="Z69">
        <v>0</v>
      </c>
      <c r="AA69">
        <v>0</v>
      </c>
      <c r="AB69">
        <v>3.1988669999999999</v>
      </c>
      <c r="AC69">
        <v>0</v>
      </c>
      <c r="AD69">
        <v>0</v>
      </c>
      <c r="AE69">
        <v>15.818049999999999</v>
      </c>
      <c r="AF69">
        <v>8.7074449999999999</v>
      </c>
      <c r="AG69">
        <v>20.913533000000001</v>
      </c>
      <c r="AH69">
        <v>14.544404999999999</v>
      </c>
      <c r="AI69">
        <v>0</v>
      </c>
      <c r="AJ69">
        <v>0</v>
      </c>
      <c r="AK69">
        <v>52.257052000000002</v>
      </c>
      <c r="AL69">
        <v>1.3384849999999999</v>
      </c>
      <c r="AM69">
        <v>0</v>
      </c>
      <c r="AN69">
        <v>0.84469300000000003</v>
      </c>
      <c r="AO69">
        <v>0</v>
      </c>
      <c r="AP69">
        <v>0</v>
      </c>
      <c r="AQ69">
        <v>44.629590999999998</v>
      </c>
      <c r="AR69">
        <v>2.119459</v>
      </c>
      <c r="AS69">
        <v>4.5194010000000002</v>
      </c>
      <c r="AT69">
        <v>19.197963999999999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2273.9572159999998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651.95448099999999</v>
      </c>
      <c r="L70">
        <v>417.97405600000002</v>
      </c>
      <c r="M70">
        <v>88.3108</v>
      </c>
      <c r="N70">
        <v>54.42633</v>
      </c>
      <c r="O70">
        <v>118.706633</v>
      </c>
      <c r="P70">
        <v>133.723669</v>
      </c>
      <c r="Q70">
        <v>17.628947</v>
      </c>
      <c r="R70">
        <v>40.690257000000003</v>
      </c>
      <c r="S70">
        <v>25.331856999999999</v>
      </c>
      <c r="T70">
        <v>0</v>
      </c>
      <c r="U70">
        <v>331.525462</v>
      </c>
      <c r="V70">
        <v>19.701564000000001</v>
      </c>
      <c r="W70">
        <v>44.538477</v>
      </c>
      <c r="X70">
        <v>141.355738</v>
      </c>
      <c r="Y70">
        <v>0</v>
      </c>
      <c r="Z70">
        <v>0</v>
      </c>
      <c r="AA70">
        <v>0</v>
      </c>
      <c r="AB70">
        <v>3.1988669999999999</v>
      </c>
      <c r="AC70">
        <v>0</v>
      </c>
      <c r="AD70">
        <v>0</v>
      </c>
      <c r="AE70">
        <v>31.636099999999999</v>
      </c>
      <c r="AF70">
        <v>8.7074449999999999</v>
      </c>
      <c r="AG70">
        <v>20.913533000000001</v>
      </c>
      <c r="AH70">
        <v>30.906860000000002</v>
      </c>
      <c r="AI70">
        <v>0</v>
      </c>
      <c r="AJ70">
        <v>0</v>
      </c>
      <c r="AK70">
        <v>52.257052000000002</v>
      </c>
      <c r="AL70">
        <v>1.3384849999999999</v>
      </c>
      <c r="AM70">
        <v>0</v>
      </c>
      <c r="AN70">
        <v>0.84469300000000003</v>
      </c>
      <c r="AO70">
        <v>0</v>
      </c>
      <c r="AP70">
        <v>0</v>
      </c>
      <c r="AQ70">
        <v>44.629590999999998</v>
      </c>
      <c r="AR70">
        <v>2.119459</v>
      </c>
      <c r="AS70">
        <v>4.5194010000000002</v>
      </c>
      <c r="AT70">
        <v>19.197963999999999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2306.1377210000001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651.95448099999999</v>
      </c>
      <c r="L71">
        <v>417.97405600000002</v>
      </c>
      <c r="M71">
        <v>88.3108</v>
      </c>
      <c r="N71">
        <v>54.42633</v>
      </c>
      <c r="O71">
        <v>118.706633</v>
      </c>
      <c r="P71">
        <v>133.723669</v>
      </c>
      <c r="Q71">
        <v>17.628947</v>
      </c>
      <c r="R71">
        <v>40.690257000000003</v>
      </c>
      <c r="S71">
        <v>25.331856999999999</v>
      </c>
      <c r="T71">
        <v>0</v>
      </c>
      <c r="U71">
        <v>260.25288799999998</v>
      </c>
      <c r="V71">
        <v>19.701564000000001</v>
      </c>
      <c r="W71">
        <v>44.538477</v>
      </c>
      <c r="X71">
        <v>141.355738</v>
      </c>
      <c r="Y71">
        <v>0</v>
      </c>
      <c r="Z71">
        <v>0</v>
      </c>
      <c r="AA71">
        <v>0</v>
      </c>
      <c r="AB71">
        <v>12.641921</v>
      </c>
      <c r="AC71">
        <v>0</v>
      </c>
      <c r="AD71">
        <v>7.6081669999999999</v>
      </c>
      <c r="AE71">
        <v>31.636099999999999</v>
      </c>
      <c r="AF71">
        <v>17.036304999999999</v>
      </c>
      <c r="AG71">
        <v>20.913533000000001</v>
      </c>
      <c r="AH71">
        <v>57.268594</v>
      </c>
      <c r="AI71">
        <v>0</v>
      </c>
      <c r="AJ71">
        <v>0</v>
      </c>
      <c r="AK71">
        <v>52.257052000000002</v>
      </c>
      <c r="AL71">
        <v>1.3384849999999999</v>
      </c>
      <c r="AM71">
        <v>0</v>
      </c>
      <c r="AN71">
        <v>0.84469300000000003</v>
      </c>
      <c r="AO71">
        <v>0</v>
      </c>
      <c r="AP71">
        <v>0</v>
      </c>
      <c r="AQ71">
        <v>44.629590999999998</v>
      </c>
      <c r="AR71">
        <v>2.119459</v>
      </c>
      <c r="AS71">
        <v>4.5194010000000002</v>
      </c>
      <c r="AT71">
        <v>19.197963999999999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2286.6069619999998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651.95448099999999</v>
      </c>
      <c r="L72">
        <v>417.97405600000002</v>
      </c>
      <c r="M72">
        <v>88.3108</v>
      </c>
      <c r="N72">
        <v>54.42633</v>
      </c>
      <c r="O72">
        <v>118.706633</v>
      </c>
      <c r="P72">
        <v>133.723669</v>
      </c>
      <c r="Q72">
        <v>17.628947</v>
      </c>
      <c r="R72">
        <v>40.690257000000003</v>
      </c>
      <c r="S72">
        <v>25.331856999999999</v>
      </c>
      <c r="T72">
        <v>0</v>
      </c>
      <c r="U72">
        <v>260.25288799999998</v>
      </c>
      <c r="V72">
        <v>19.701564000000001</v>
      </c>
      <c r="W72">
        <v>44.538477</v>
      </c>
      <c r="X72">
        <v>141.355738</v>
      </c>
      <c r="Y72">
        <v>0</v>
      </c>
      <c r="Z72">
        <v>1.05589</v>
      </c>
      <c r="AA72">
        <v>6.7490569999999996</v>
      </c>
      <c r="AB72">
        <v>12.641921</v>
      </c>
      <c r="AC72">
        <v>0</v>
      </c>
      <c r="AD72">
        <v>15.449652</v>
      </c>
      <c r="AE72">
        <v>31.636099999999999</v>
      </c>
      <c r="AF72">
        <v>25.554458</v>
      </c>
      <c r="AG72">
        <v>20.913533000000001</v>
      </c>
      <c r="AH72">
        <v>75.449100000000001</v>
      </c>
      <c r="AI72">
        <v>0</v>
      </c>
      <c r="AJ72">
        <v>0</v>
      </c>
      <c r="AK72">
        <v>52.257052000000002</v>
      </c>
      <c r="AL72">
        <v>1.3384849999999999</v>
      </c>
      <c r="AM72">
        <v>2.8150029999999999</v>
      </c>
      <c r="AN72">
        <v>0.84469300000000003</v>
      </c>
      <c r="AO72">
        <v>0</v>
      </c>
      <c r="AP72">
        <v>0</v>
      </c>
      <c r="AQ72">
        <v>44.629590999999998</v>
      </c>
      <c r="AR72">
        <v>2.119459</v>
      </c>
      <c r="AS72">
        <v>4.5194010000000002</v>
      </c>
      <c r="AT72">
        <v>19.197963999999999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2331.7670559999997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651.95448099999999</v>
      </c>
      <c r="L73">
        <v>417.97405600000002</v>
      </c>
      <c r="M73">
        <v>88.3108</v>
      </c>
      <c r="N73">
        <v>54.42633</v>
      </c>
      <c r="O73">
        <v>118.706633</v>
      </c>
      <c r="P73">
        <v>133.723669</v>
      </c>
      <c r="Q73">
        <v>17.628947</v>
      </c>
      <c r="R73">
        <v>40.690257000000003</v>
      </c>
      <c r="S73">
        <v>25.331856999999999</v>
      </c>
      <c r="T73">
        <v>0</v>
      </c>
      <c r="U73">
        <v>260.25288799999998</v>
      </c>
      <c r="V73">
        <v>19.701564000000001</v>
      </c>
      <c r="W73">
        <v>44.538477</v>
      </c>
      <c r="X73">
        <v>141.355738</v>
      </c>
      <c r="Y73">
        <v>0</v>
      </c>
      <c r="Z73">
        <v>12.518632</v>
      </c>
      <c r="AA73">
        <v>13.346450000000001</v>
      </c>
      <c r="AB73">
        <v>25.283843000000001</v>
      </c>
      <c r="AC73">
        <v>0</v>
      </c>
      <c r="AD73">
        <v>17.539362000000001</v>
      </c>
      <c r="AE73">
        <v>31.636099999999999</v>
      </c>
      <c r="AF73">
        <v>37.404155000000003</v>
      </c>
      <c r="AG73">
        <v>20.913533000000001</v>
      </c>
      <c r="AH73">
        <v>112.264625</v>
      </c>
      <c r="AI73">
        <v>0</v>
      </c>
      <c r="AJ73">
        <v>0</v>
      </c>
      <c r="AK73">
        <v>52.257052000000002</v>
      </c>
      <c r="AL73">
        <v>6.6924229999999998</v>
      </c>
      <c r="AM73">
        <v>5.067005</v>
      </c>
      <c r="AN73">
        <v>0.84469300000000003</v>
      </c>
      <c r="AO73">
        <v>0</v>
      </c>
      <c r="AP73">
        <v>0</v>
      </c>
      <c r="AQ73">
        <v>44.629590999999998</v>
      </c>
      <c r="AR73">
        <v>2.119459</v>
      </c>
      <c r="AS73">
        <v>4.5194010000000002</v>
      </c>
      <c r="AT73">
        <v>19.197963999999999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2420.8299849999994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651.95448099999999</v>
      </c>
      <c r="L74">
        <v>417.97405600000002</v>
      </c>
      <c r="M74">
        <v>88.3108</v>
      </c>
      <c r="N74">
        <v>54.42633</v>
      </c>
      <c r="O74">
        <v>118.706633</v>
      </c>
      <c r="P74">
        <v>133.723669</v>
      </c>
      <c r="Q74">
        <v>17.628947</v>
      </c>
      <c r="R74">
        <v>40.690257000000003</v>
      </c>
      <c r="S74">
        <v>25.331856999999999</v>
      </c>
      <c r="T74">
        <v>0</v>
      </c>
      <c r="U74">
        <v>260.25288799999998</v>
      </c>
      <c r="V74">
        <v>19.701564000000001</v>
      </c>
      <c r="W74">
        <v>44.538477</v>
      </c>
      <c r="X74">
        <v>141.355738</v>
      </c>
      <c r="Y74">
        <v>0</v>
      </c>
      <c r="Z74">
        <v>12.518632</v>
      </c>
      <c r="AA74">
        <v>21.232987999999999</v>
      </c>
      <c r="AB74">
        <v>25.283843000000001</v>
      </c>
      <c r="AC74">
        <v>0</v>
      </c>
      <c r="AD74">
        <v>26.309042999999999</v>
      </c>
      <c r="AE74">
        <v>31.636099999999999</v>
      </c>
      <c r="AF74">
        <v>37.404155000000003</v>
      </c>
      <c r="AG74">
        <v>20.913533000000001</v>
      </c>
      <c r="AH74">
        <v>112.264625</v>
      </c>
      <c r="AI74">
        <v>0</v>
      </c>
      <c r="AJ74">
        <v>0</v>
      </c>
      <c r="AK74">
        <v>52.257052000000002</v>
      </c>
      <c r="AL74">
        <v>40.154536999999998</v>
      </c>
      <c r="AM74">
        <v>5.067005</v>
      </c>
      <c r="AN74">
        <v>0.84469300000000003</v>
      </c>
      <c r="AO74">
        <v>0</v>
      </c>
      <c r="AP74">
        <v>0</v>
      </c>
      <c r="AQ74">
        <v>44.629590999999998</v>
      </c>
      <c r="AR74">
        <v>2.119459</v>
      </c>
      <c r="AS74">
        <v>4.5194010000000002</v>
      </c>
      <c r="AT74">
        <v>19.197963999999999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2470.9483179999997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651.95448099999999</v>
      </c>
      <c r="L75">
        <v>417.97405600000002</v>
      </c>
      <c r="M75">
        <v>88.3108</v>
      </c>
      <c r="N75">
        <v>54.42633</v>
      </c>
      <c r="O75">
        <v>118.706633</v>
      </c>
      <c r="P75">
        <v>133.723669</v>
      </c>
      <c r="Q75">
        <v>17.628947</v>
      </c>
      <c r="R75">
        <v>40.690257000000003</v>
      </c>
      <c r="S75">
        <v>25.331856999999999</v>
      </c>
      <c r="T75">
        <v>0</v>
      </c>
      <c r="U75">
        <v>260.25288799999998</v>
      </c>
      <c r="V75">
        <v>19.898727000000001</v>
      </c>
      <c r="W75">
        <v>44.538477</v>
      </c>
      <c r="X75">
        <v>141.355738</v>
      </c>
      <c r="Y75">
        <v>0</v>
      </c>
      <c r="Z75">
        <v>12.518632</v>
      </c>
      <c r="AA75">
        <v>25.024592999999999</v>
      </c>
      <c r="AB75">
        <v>25.283843000000001</v>
      </c>
      <c r="AC75">
        <v>0</v>
      </c>
      <c r="AD75">
        <v>26.309042999999999</v>
      </c>
      <c r="AE75">
        <v>31.636099999999999</v>
      </c>
      <c r="AF75">
        <v>37.404155000000003</v>
      </c>
      <c r="AG75">
        <v>20.913533000000001</v>
      </c>
      <c r="AH75">
        <v>112.264625</v>
      </c>
      <c r="AI75">
        <v>0</v>
      </c>
      <c r="AJ75">
        <v>0</v>
      </c>
      <c r="AK75">
        <v>52.257052000000002</v>
      </c>
      <c r="AL75">
        <v>40.154536999999998</v>
      </c>
      <c r="AM75">
        <v>5.067005</v>
      </c>
      <c r="AN75">
        <v>0.84469300000000003</v>
      </c>
      <c r="AO75">
        <v>0</v>
      </c>
      <c r="AP75">
        <v>0</v>
      </c>
      <c r="AQ75">
        <v>44.629590999999998</v>
      </c>
      <c r="AR75">
        <v>2.119459</v>
      </c>
      <c r="AS75">
        <v>4.5194010000000002</v>
      </c>
      <c r="AT75">
        <v>19.197963999999999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2474.9370859999999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651.95448099999999</v>
      </c>
      <c r="L76">
        <v>417.97405600000002</v>
      </c>
      <c r="M76">
        <v>88.3108</v>
      </c>
      <c r="N76">
        <v>54.42633</v>
      </c>
      <c r="O76">
        <v>118.706633</v>
      </c>
      <c r="P76">
        <v>133.723669</v>
      </c>
      <c r="Q76">
        <v>17.628947</v>
      </c>
      <c r="R76">
        <v>40.690257000000003</v>
      </c>
      <c r="S76">
        <v>25.331856999999999</v>
      </c>
      <c r="T76">
        <v>0</v>
      </c>
      <c r="U76">
        <v>260.25288799999998</v>
      </c>
      <c r="V76">
        <v>19.898727000000001</v>
      </c>
      <c r="W76">
        <v>44.538477</v>
      </c>
      <c r="X76">
        <v>141.355738</v>
      </c>
      <c r="Y76">
        <v>0</v>
      </c>
      <c r="Z76">
        <v>12.518632</v>
      </c>
      <c r="AA76">
        <v>25.024592999999999</v>
      </c>
      <c r="AB76">
        <v>25.283843000000001</v>
      </c>
      <c r="AC76">
        <v>0</v>
      </c>
      <c r="AD76">
        <v>26.309042999999999</v>
      </c>
      <c r="AE76">
        <v>31.636099999999999</v>
      </c>
      <c r="AF76">
        <v>37.404155000000003</v>
      </c>
      <c r="AG76">
        <v>20.913533000000001</v>
      </c>
      <c r="AH76">
        <v>112.264625</v>
      </c>
      <c r="AI76">
        <v>0</v>
      </c>
      <c r="AJ76">
        <v>0</v>
      </c>
      <c r="AK76">
        <v>52.257052000000002</v>
      </c>
      <c r="AL76">
        <v>40.154536999999998</v>
      </c>
      <c r="AM76">
        <v>5.067005</v>
      </c>
      <c r="AN76">
        <v>0.84469300000000003</v>
      </c>
      <c r="AO76">
        <v>0</v>
      </c>
      <c r="AP76">
        <v>0</v>
      </c>
      <c r="AQ76">
        <v>44.629590999999998</v>
      </c>
      <c r="AR76">
        <v>2.119459</v>
      </c>
      <c r="AS76">
        <v>4.5194010000000002</v>
      </c>
      <c r="AT76">
        <v>19.197963999999999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2474.9370859999999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651.95448099999999</v>
      </c>
      <c r="L77">
        <v>417.97405600000002</v>
      </c>
      <c r="M77">
        <v>88.3108</v>
      </c>
      <c r="N77">
        <v>54.42633</v>
      </c>
      <c r="O77">
        <v>118.706633</v>
      </c>
      <c r="P77">
        <v>133.723669</v>
      </c>
      <c r="Q77">
        <v>17.628947</v>
      </c>
      <c r="R77">
        <v>40.690257000000003</v>
      </c>
      <c r="S77">
        <v>25.331856999999999</v>
      </c>
      <c r="T77">
        <v>0</v>
      </c>
      <c r="U77">
        <v>260.25288799999998</v>
      </c>
      <c r="V77">
        <v>19.898727000000001</v>
      </c>
      <c r="W77">
        <v>44.538477</v>
      </c>
      <c r="X77">
        <v>141.355738</v>
      </c>
      <c r="Y77">
        <v>0</v>
      </c>
      <c r="Z77">
        <v>12.518632</v>
      </c>
      <c r="AA77">
        <v>25.024592999999999</v>
      </c>
      <c r="AB77">
        <v>25.283843000000001</v>
      </c>
      <c r="AC77">
        <v>0</v>
      </c>
      <c r="AD77">
        <v>26.309042999999999</v>
      </c>
      <c r="AE77">
        <v>31.636099999999999</v>
      </c>
      <c r="AF77">
        <v>37.404155000000003</v>
      </c>
      <c r="AG77">
        <v>20.913533000000001</v>
      </c>
      <c r="AH77">
        <v>112.264625</v>
      </c>
      <c r="AI77">
        <v>0</v>
      </c>
      <c r="AJ77">
        <v>0</v>
      </c>
      <c r="AK77">
        <v>52.257052000000002</v>
      </c>
      <c r="AL77">
        <v>40.154536999999998</v>
      </c>
      <c r="AM77">
        <v>5.067005</v>
      </c>
      <c r="AN77">
        <v>0.84469300000000003</v>
      </c>
      <c r="AO77">
        <v>0</v>
      </c>
      <c r="AP77">
        <v>0</v>
      </c>
      <c r="AQ77">
        <v>44.629590999999998</v>
      </c>
      <c r="AR77">
        <v>2.119459</v>
      </c>
      <c r="AS77">
        <v>4.5194010000000002</v>
      </c>
      <c r="AT77">
        <v>19.197963999999999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2474.9370859999999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651.95448099999999</v>
      </c>
      <c r="L78">
        <v>417.97405600000002</v>
      </c>
      <c r="M78">
        <v>88.3108</v>
      </c>
      <c r="N78">
        <v>54.42633</v>
      </c>
      <c r="O78">
        <v>118.706633</v>
      </c>
      <c r="P78">
        <v>133.723669</v>
      </c>
      <c r="Q78">
        <v>17.628947</v>
      </c>
      <c r="R78">
        <v>40.690257000000003</v>
      </c>
      <c r="S78">
        <v>25.331856999999999</v>
      </c>
      <c r="T78">
        <v>0</v>
      </c>
      <c r="U78">
        <v>260.25288799999998</v>
      </c>
      <c r="V78">
        <v>19.898727000000001</v>
      </c>
      <c r="W78">
        <v>44.538477</v>
      </c>
      <c r="X78">
        <v>141.355738</v>
      </c>
      <c r="Y78">
        <v>0</v>
      </c>
      <c r="Z78">
        <v>12.518632</v>
      </c>
      <c r="AA78">
        <v>25.024592999999999</v>
      </c>
      <c r="AB78">
        <v>25.283843000000001</v>
      </c>
      <c r="AC78">
        <v>0</v>
      </c>
      <c r="AD78">
        <v>16.484362999999998</v>
      </c>
      <c r="AE78">
        <v>31.636099999999999</v>
      </c>
      <c r="AF78">
        <v>37.404155000000003</v>
      </c>
      <c r="AG78">
        <v>20.913533000000001</v>
      </c>
      <c r="AH78">
        <v>112.264625</v>
      </c>
      <c r="AI78">
        <v>0</v>
      </c>
      <c r="AJ78">
        <v>0</v>
      </c>
      <c r="AK78">
        <v>52.257052000000002</v>
      </c>
      <c r="AL78">
        <v>40.154536999999998</v>
      </c>
      <c r="AM78">
        <v>5.067005</v>
      </c>
      <c r="AN78">
        <v>0.84469300000000003</v>
      </c>
      <c r="AO78">
        <v>0</v>
      </c>
      <c r="AP78">
        <v>0</v>
      </c>
      <c r="AQ78">
        <v>44.629590999999998</v>
      </c>
      <c r="AR78">
        <v>3.179189</v>
      </c>
      <c r="AS78">
        <v>8.0057960000000001</v>
      </c>
      <c r="AT78">
        <v>19.197963999999999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2469.6585309999996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651.95448099999999</v>
      </c>
      <c r="L79">
        <v>417.97405600000002</v>
      </c>
      <c r="M79">
        <v>88.3108</v>
      </c>
      <c r="N79">
        <v>54.42633</v>
      </c>
      <c r="O79">
        <v>118.706633</v>
      </c>
      <c r="P79">
        <v>133.723669</v>
      </c>
      <c r="Q79">
        <v>17.628947</v>
      </c>
      <c r="R79">
        <v>40.690257000000003</v>
      </c>
      <c r="S79">
        <v>25.331856999999999</v>
      </c>
      <c r="T79">
        <v>0</v>
      </c>
      <c r="U79">
        <v>260.25288799999998</v>
      </c>
      <c r="V79">
        <v>19.898727000000001</v>
      </c>
      <c r="W79">
        <v>44.538477</v>
      </c>
      <c r="X79">
        <v>141.355738</v>
      </c>
      <c r="Y79">
        <v>0</v>
      </c>
      <c r="Z79">
        <v>0</v>
      </c>
      <c r="AA79">
        <v>13.485981000000001</v>
      </c>
      <c r="AB79">
        <v>25.283843000000001</v>
      </c>
      <c r="AC79">
        <v>0</v>
      </c>
      <c r="AD79">
        <v>7.6081669999999999</v>
      </c>
      <c r="AE79">
        <v>31.636099999999999</v>
      </c>
      <c r="AF79">
        <v>17.036304999999999</v>
      </c>
      <c r="AG79">
        <v>20.913533000000001</v>
      </c>
      <c r="AH79">
        <v>63.631771000000001</v>
      </c>
      <c r="AI79">
        <v>0</v>
      </c>
      <c r="AJ79">
        <v>0</v>
      </c>
      <c r="AK79">
        <v>52.257052000000002</v>
      </c>
      <c r="AL79">
        <v>40.154536999999998</v>
      </c>
      <c r="AM79">
        <v>2.6870479999999999</v>
      </c>
      <c r="AN79">
        <v>0.84469300000000003</v>
      </c>
      <c r="AO79">
        <v>0</v>
      </c>
      <c r="AP79">
        <v>0</v>
      </c>
      <c r="AQ79">
        <v>44.629590999999998</v>
      </c>
      <c r="AR79">
        <v>3.179189</v>
      </c>
      <c r="AS79">
        <v>8.0057960000000001</v>
      </c>
      <c r="AT79">
        <v>19.197963999999999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2365.3444299999992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651.95448099999999</v>
      </c>
      <c r="L80">
        <v>417.97405600000002</v>
      </c>
      <c r="M80">
        <v>88.3108</v>
      </c>
      <c r="N80">
        <v>54.42633</v>
      </c>
      <c r="O80">
        <v>118.706633</v>
      </c>
      <c r="P80">
        <v>133.723669</v>
      </c>
      <c r="Q80">
        <v>17.628947</v>
      </c>
      <c r="R80">
        <v>40.690257000000003</v>
      </c>
      <c r="S80">
        <v>25.331856999999999</v>
      </c>
      <c r="T80">
        <v>0</v>
      </c>
      <c r="U80">
        <v>260.25288799999998</v>
      </c>
      <c r="V80">
        <v>19.898727000000001</v>
      </c>
      <c r="W80">
        <v>44.538477</v>
      </c>
      <c r="X80">
        <v>141.355738</v>
      </c>
      <c r="Y80">
        <v>0</v>
      </c>
      <c r="Z80">
        <v>0</v>
      </c>
      <c r="AA80">
        <v>6.0665680000000002</v>
      </c>
      <c r="AB80">
        <v>12.641921</v>
      </c>
      <c r="AC80">
        <v>0</v>
      </c>
      <c r="AD80">
        <v>7.6081669999999999</v>
      </c>
      <c r="AE80">
        <v>15.818049999999999</v>
      </c>
      <c r="AF80">
        <v>8.7074449999999999</v>
      </c>
      <c r="AG80">
        <v>20.913533000000001</v>
      </c>
      <c r="AH80">
        <v>40.906137999999999</v>
      </c>
      <c r="AI80">
        <v>0</v>
      </c>
      <c r="AJ80">
        <v>0</v>
      </c>
      <c r="AK80">
        <v>52.257052000000002</v>
      </c>
      <c r="AL80">
        <v>6.6924229999999998</v>
      </c>
      <c r="AM80">
        <v>0</v>
      </c>
      <c r="AN80">
        <v>0.84469300000000003</v>
      </c>
      <c r="AO80">
        <v>0</v>
      </c>
      <c r="AP80">
        <v>0</v>
      </c>
      <c r="AQ80">
        <v>44.629590999999998</v>
      </c>
      <c r="AR80">
        <v>8.4778369999999992</v>
      </c>
      <c r="AS80">
        <v>8.0057960000000001</v>
      </c>
      <c r="AT80">
        <v>19.197963999999999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2267.5600379999992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651.95448099999999</v>
      </c>
      <c r="L81">
        <v>417.97405600000002</v>
      </c>
      <c r="M81">
        <v>88.3108</v>
      </c>
      <c r="N81">
        <v>54.42633</v>
      </c>
      <c r="O81">
        <v>118.706633</v>
      </c>
      <c r="P81">
        <v>133.723669</v>
      </c>
      <c r="Q81">
        <v>17.628947</v>
      </c>
      <c r="R81">
        <v>40.690257000000003</v>
      </c>
      <c r="S81">
        <v>25.331856999999999</v>
      </c>
      <c r="T81">
        <v>0</v>
      </c>
      <c r="U81">
        <v>190.06020000000001</v>
      </c>
      <c r="V81">
        <v>19.898727000000001</v>
      </c>
      <c r="W81">
        <v>44.538477</v>
      </c>
      <c r="X81">
        <v>141.355738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15.818049999999999</v>
      </c>
      <c r="AF81">
        <v>8.7074449999999999</v>
      </c>
      <c r="AG81">
        <v>20.913533000000001</v>
      </c>
      <c r="AH81">
        <v>21.816607000000001</v>
      </c>
      <c r="AI81">
        <v>0</v>
      </c>
      <c r="AJ81">
        <v>0</v>
      </c>
      <c r="AK81">
        <v>52.257052000000002</v>
      </c>
      <c r="AL81">
        <v>1.3384849999999999</v>
      </c>
      <c r="AM81">
        <v>0</v>
      </c>
      <c r="AN81">
        <v>0.84469300000000003</v>
      </c>
      <c r="AO81">
        <v>0</v>
      </c>
      <c r="AP81">
        <v>0</v>
      </c>
      <c r="AQ81">
        <v>44.629590999999998</v>
      </c>
      <c r="AR81">
        <v>34.971077000000001</v>
      </c>
      <c r="AS81">
        <v>4.5194010000000002</v>
      </c>
      <c r="AT81">
        <v>19.197963999999999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2169.6140700000001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651.95448099999999</v>
      </c>
      <c r="L82">
        <v>417.97405600000002</v>
      </c>
      <c r="M82">
        <v>88.3108</v>
      </c>
      <c r="N82">
        <v>54.42633</v>
      </c>
      <c r="O82">
        <v>118.706633</v>
      </c>
      <c r="P82">
        <v>133.723669</v>
      </c>
      <c r="Q82">
        <v>17.628947</v>
      </c>
      <c r="R82">
        <v>40.690257000000003</v>
      </c>
      <c r="S82">
        <v>25.331856999999999</v>
      </c>
      <c r="T82">
        <v>0</v>
      </c>
      <c r="U82">
        <v>190.06020000000001</v>
      </c>
      <c r="V82">
        <v>19.898727000000001</v>
      </c>
      <c r="W82">
        <v>44.538477</v>
      </c>
      <c r="X82">
        <v>141.355738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15.818049999999999</v>
      </c>
      <c r="AF82">
        <v>8.7074449999999999</v>
      </c>
      <c r="AG82">
        <v>20.913533000000001</v>
      </c>
      <c r="AH82">
        <v>0</v>
      </c>
      <c r="AI82">
        <v>0</v>
      </c>
      <c r="AJ82">
        <v>0</v>
      </c>
      <c r="AK82">
        <v>52.257052000000002</v>
      </c>
      <c r="AL82">
        <v>1.3384849999999999</v>
      </c>
      <c r="AM82">
        <v>0</v>
      </c>
      <c r="AN82">
        <v>0.84469300000000003</v>
      </c>
      <c r="AO82">
        <v>0</v>
      </c>
      <c r="AP82">
        <v>0</v>
      </c>
      <c r="AQ82">
        <v>44.629590999999998</v>
      </c>
      <c r="AR82">
        <v>34.971077000000001</v>
      </c>
      <c r="AS82">
        <v>4.5194010000000002</v>
      </c>
      <c r="AT82">
        <v>19.197963999999999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2147.7974629999999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651.95448099999999</v>
      </c>
      <c r="L83">
        <v>417.97405600000002</v>
      </c>
      <c r="M83">
        <v>88.3108</v>
      </c>
      <c r="N83">
        <v>54.42633</v>
      </c>
      <c r="O83">
        <v>118.706633</v>
      </c>
      <c r="P83">
        <v>133.723669</v>
      </c>
      <c r="Q83">
        <v>17.628947</v>
      </c>
      <c r="R83">
        <v>40.690257000000003</v>
      </c>
      <c r="S83">
        <v>25.331856999999999</v>
      </c>
      <c r="T83">
        <v>0</v>
      </c>
      <c r="U83">
        <v>190.06020000000001</v>
      </c>
      <c r="V83">
        <v>19.898727000000001</v>
      </c>
      <c r="W83">
        <v>44.538477</v>
      </c>
      <c r="X83">
        <v>141.355738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15.818049999999999</v>
      </c>
      <c r="AF83">
        <v>8.7074449999999999</v>
      </c>
      <c r="AG83">
        <v>20.913533000000001</v>
      </c>
      <c r="AH83">
        <v>0</v>
      </c>
      <c r="AI83">
        <v>0</v>
      </c>
      <c r="AJ83">
        <v>0</v>
      </c>
      <c r="AK83">
        <v>52.257052000000002</v>
      </c>
      <c r="AL83">
        <v>1.3384849999999999</v>
      </c>
      <c r="AM83">
        <v>0</v>
      </c>
      <c r="AN83">
        <v>0.84469300000000003</v>
      </c>
      <c r="AO83">
        <v>0</v>
      </c>
      <c r="AP83">
        <v>0</v>
      </c>
      <c r="AQ83">
        <v>44.629590999999998</v>
      </c>
      <c r="AR83">
        <v>3.179189</v>
      </c>
      <c r="AS83">
        <v>4.5194010000000002</v>
      </c>
      <c r="AT83">
        <v>19.197963999999999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2116.0055749999997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651.95448099999999</v>
      </c>
      <c r="L84">
        <v>417.97405600000002</v>
      </c>
      <c r="M84">
        <v>88.3108</v>
      </c>
      <c r="N84">
        <v>54.42633</v>
      </c>
      <c r="O84">
        <v>118.706633</v>
      </c>
      <c r="P84">
        <v>133.723669</v>
      </c>
      <c r="Q84">
        <v>17.628947</v>
      </c>
      <c r="R84">
        <v>40.690257000000003</v>
      </c>
      <c r="S84">
        <v>25.331856999999999</v>
      </c>
      <c r="T84">
        <v>0</v>
      </c>
      <c r="U84">
        <v>190.06020000000001</v>
      </c>
      <c r="V84">
        <v>19.898727000000001</v>
      </c>
      <c r="W84">
        <v>44.538477</v>
      </c>
      <c r="X84">
        <v>141.355738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15.818049999999999</v>
      </c>
      <c r="AF84">
        <v>8.7074449999999999</v>
      </c>
      <c r="AG84">
        <v>20.913533000000001</v>
      </c>
      <c r="AH84">
        <v>0</v>
      </c>
      <c r="AI84">
        <v>0</v>
      </c>
      <c r="AJ84">
        <v>0</v>
      </c>
      <c r="AK84">
        <v>52.257052000000002</v>
      </c>
      <c r="AL84">
        <v>1.3384849999999999</v>
      </c>
      <c r="AM84">
        <v>0</v>
      </c>
      <c r="AN84">
        <v>0.84469300000000003</v>
      </c>
      <c r="AO84">
        <v>0</v>
      </c>
      <c r="AP84">
        <v>0</v>
      </c>
      <c r="AQ84">
        <v>44.629590999999998</v>
      </c>
      <c r="AR84">
        <v>2.119459</v>
      </c>
      <c r="AS84">
        <v>4.5194010000000002</v>
      </c>
      <c r="AT84">
        <v>19.197963999999999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2114.9458449999997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651.95448099999999</v>
      </c>
      <c r="L85">
        <v>417.97405600000002</v>
      </c>
      <c r="M85">
        <v>88.3108</v>
      </c>
      <c r="N85">
        <v>54.42633</v>
      </c>
      <c r="O85">
        <v>118.706633</v>
      </c>
      <c r="P85">
        <v>133.723669</v>
      </c>
      <c r="Q85">
        <v>17.628947</v>
      </c>
      <c r="R85">
        <v>40.690257000000003</v>
      </c>
      <c r="S85">
        <v>25.331856999999999</v>
      </c>
      <c r="T85">
        <v>0</v>
      </c>
      <c r="U85">
        <v>190.06020000000001</v>
      </c>
      <c r="V85">
        <v>19.898727000000001</v>
      </c>
      <c r="W85">
        <v>44.538477</v>
      </c>
      <c r="X85">
        <v>141.355738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15.818049999999999</v>
      </c>
      <c r="AF85">
        <v>8.7074449999999999</v>
      </c>
      <c r="AG85">
        <v>20.913533000000001</v>
      </c>
      <c r="AH85">
        <v>0</v>
      </c>
      <c r="AI85">
        <v>0</v>
      </c>
      <c r="AJ85">
        <v>0</v>
      </c>
      <c r="AK85">
        <v>52.257052000000002</v>
      </c>
      <c r="AL85">
        <v>1.3384849999999999</v>
      </c>
      <c r="AM85">
        <v>0</v>
      </c>
      <c r="AN85">
        <v>0.84469300000000003</v>
      </c>
      <c r="AO85">
        <v>0</v>
      </c>
      <c r="AP85">
        <v>0</v>
      </c>
      <c r="AQ85">
        <v>43.662011</v>
      </c>
      <c r="AR85">
        <v>2.119459</v>
      </c>
      <c r="AS85">
        <v>4.5194010000000002</v>
      </c>
      <c r="AT85">
        <v>19.197963999999999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2113.9782649999997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651.95448099999999</v>
      </c>
      <c r="L86">
        <v>417.97405600000002</v>
      </c>
      <c r="M86">
        <v>88.3108</v>
      </c>
      <c r="N86">
        <v>54.42633</v>
      </c>
      <c r="O86">
        <v>118.706633</v>
      </c>
      <c r="P86">
        <v>133.723669</v>
      </c>
      <c r="Q86">
        <v>17.628947</v>
      </c>
      <c r="R86">
        <v>40.690257000000003</v>
      </c>
      <c r="S86">
        <v>25.331856999999999</v>
      </c>
      <c r="T86">
        <v>0</v>
      </c>
      <c r="U86">
        <v>190.06020000000001</v>
      </c>
      <c r="V86">
        <v>19.898727000000001</v>
      </c>
      <c r="W86">
        <v>44.538477</v>
      </c>
      <c r="X86">
        <v>141.355738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15.818049999999999</v>
      </c>
      <c r="AF86">
        <v>8.7074449999999999</v>
      </c>
      <c r="AG86">
        <v>20.913533000000001</v>
      </c>
      <c r="AH86">
        <v>0</v>
      </c>
      <c r="AI86">
        <v>0</v>
      </c>
      <c r="AJ86">
        <v>0</v>
      </c>
      <c r="AK86">
        <v>52.257052000000002</v>
      </c>
      <c r="AL86">
        <v>1.3384849999999999</v>
      </c>
      <c r="AM86">
        <v>0</v>
      </c>
      <c r="AN86">
        <v>0.84469300000000003</v>
      </c>
      <c r="AO86">
        <v>0</v>
      </c>
      <c r="AP86">
        <v>0</v>
      </c>
      <c r="AQ86">
        <v>41.726852999999998</v>
      </c>
      <c r="AR86">
        <v>2.119459</v>
      </c>
      <c r="AS86">
        <v>4.5194010000000002</v>
      </c>
      <c r="AT86">
        <v>19.197963999999999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2112.043107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652.24235499999998</v>
      </c>
      <c r="L87">
        <v>417.97405600000002</v>
      </c>
      <c r="M87">
        <v>88.3108</v>
      </c>
      <c r="N87">
        <v>54.42633</v>
      </c>
      <c r="O87">
        <v>118.706633</v>
      </c>
      <c r="P87">
        <v>133.723669</v>
      </c>
      <c r="Q87">
        <v>17.628947</v>
      </c>
      <c r="R87">
        <v>40.690257000000003</v>
      </c>
      <c r="S87">
        <v>25.331856999999999</v>
      </c>
      <c r="T87">
        <v>0</v>
      </c>
      <c r="U87">
        <v>190.06020000000001</v>
      </c>
      <c r="V87">
        <v>19.898727000000001</v>
      </c>
      <c r="W87">
        <v>44.538477</v>
      </c>
      <c r="X87">
        <v>141.355738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15.818049999999999</v>
      </c>
      <c r="AF87">
        <v>8.7074449999999999</v>
      </c>
      <c r="AG87">
        <v>20.913533000000001</v>
      </c>
      <c r="AH87">
        <v>0</v>
      </c>
      <c r="AI87">
        <v>0</v>
      </c>
      <c r="AJ87">
        <v>0</v>
      </c>
      <c r="AK87">
        <v>52.257052000000002</v>
      </c>
      <c r="AL87">
        <v>1.3384849999999999</v>
      </c>
      <c r="AM87">
        <v>0</v>
      </c>
      <c r="AN87">
        <v>0.84469300000000003</v>
      </c>
      <c r="AO87">
        <v>0</v>
      </c>
      <c r="AP87">
        <v>0</v>
      </c>
      <c r="AQ87">
        <v>27.817902</v>
      </c>
      <c r="AR87">
        <v>2.119459</v>
      </c>
      <c r="AS87">
        <v>4.5194010000000002</v>
      </c>
      <c r="AT87">
        <v>19.197963999999999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2098.4220299999993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652.24235499999998</v>
      </c>
      <c r="L88">
        <v>417.97405600000002</v>
      </c>
      <c r="M88">
        <v>88.3108</v>
      </c>
      <c r="N88">
        <v>54.42633</v>
      </c>
      <c r="O88">
        <v>118.706633</v>
      </c>
      <c r="P88">
        <v>133.723669</v>
      </c>
      <c r="Q88">
        <v>17.628947</v>
      </c>
      <c r="R88">
        <v>40.690257000000003</v>
      </c>
      <c r="S88">
        <v>25.331856999999999</v>
      </c>
      <c r="T88">
        <v>0</v>
      </c>
      <c r="U88">
        <v>190.06020000000001</v>
      </c>
      <c r="V88">
        <v>19.898727000000001</v>
      </c>
      <c r="W88">
        <v>44.538477</v>
      </c>
      <c r="X88">
        <v>141.355738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15.818049999999999</v>
      </c>
      <c r="AF88">
        <v>8.7074449999999999</v>
      </c>
      <c r="AG88">
        <v>20.913533000000001</v>
      </c>
      <c r="AH88">
        <v>0</v>
      </c>
      <c r="AI88">
        <v>0</v>
      </c>
      <c r="AJ88">
        <v>0</v>
      </c>
      <c r="AK88">
        <v>52.257052000000002</v>
      </c>
      <c r="AL88">
        <v>1.3384849999999999</v>
      </c>
      <c r="AM88">
        <v>0</v>
      </c>
      <c r="AN88">
        <v>0.84469300000000003</v>
      </c>
      <c r="AO88">
        <v>0</v>
      </c>
      <c r="AP88">
        <v>0</v>
      </c>
      <c r="AQ88">
        <v>27.817902</v>
      </c>
      <c r="AR88">
        <v>2.119459</v>
      </c>
      <c r="AS88">
        <v>4.5194010000000002</v>
      </c>
      <c r="AT88">
        <v>19.197963999999999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2098.4220299999993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652.24235499999998</v>
      </c>
      <c r="L89">
        <v>417.97405600000002</v>
      </c>
      <c r="M89">
        <v>88.3108</v>
      </c>
      <c r="N89">
        <v>54.42633</v>
      </c>
      <c r="O89">
        <v>118.706633</v>
      </c>
      <c r="P89">
        <v>133.723669</v>
      </c>
      <c r="Q89">
        <v>17.628947</v>
      </c>
      <c r="R89">
        <v>40.690257000000003</v>
      </c>
      <c r="S89">
        <v>25.331856999999999</v>
      </c>
      <c r="T89">
        <v>0</v>
      </c>
      <c r="U89">
        <v>190.06020000000001</v>
      </c>
      <c r="V89">
        <v>19.898727000000001</v>
      </c>
      <c r="W89">
        <v>44.538477</v>
      </c>
      <c r="X89">
        <v>141.355738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15.818049999999999</v>
      </c>
      <c r="AF89">
        <v>8.7074449999999999</v>
      </c>
      <c r="AG89">
        <v>20.913533000000001</v>
      </c>
      <c r="AH89">
        <v>0</v>
      </c>
      <c r="AI89">
        <v>0</v>
      </c>
      <c r="AJ89">
        <v>0</v>
      </c>
      <c r="AK89">
        <v>52.257052000000002</v>
      </c>
      <c r="AL89">
        <v>1.3384849999999999</v>
      </c>
      <c r="AM89">
        <v>0</v>
      </c>
      <c r="AN89">
        <v>0.84469300000000003</v>
      </c>
      <c r="AO89">
        <v>0</v>
      </c>
      <c r="AP89">
        <v>0</v>
      </c>
      <c r="AQ89">
        <v>27.817902</v>
      </c>
      <c r="AR89">
        <v>2.119459</v>
      </c>
      <c r="AS89">
        <v>4.5194010000000002</v>
      </c>
      <c r="AT89">
        <v>19.197963999999999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2098.4220299999993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645.22644600000001</v>
      </c>
      <c r="L90">
        <v>345.98155600000001</v>
      </c>
      <c r="M90">
        <v>88.3108</v>
      </c>
      <c r="N90">
        <v>54.42633</v>
      </c>
      <c r="O90">
        <v>118.706633</v>
      </c>
      <c r="P90">
        <v>133.723669</v>
      </c>
      <c r="Q90">
        <v>17.628947</v>
      </c>
      <c r="R90">
        <v>40.690257000000003</v>
      </c>
      <c r="S90">
        <v>25.331856999999999</v>
      </c>
      <c r="T90">
        <v>0</v>
      </c>
      <c r="U90">
        <v>190.06020000000001</v>
      </c>
      <c r="V90">
        <v>19.898727000000001</v>
      </c>
      <c r="W90">
        <v>44.538477</v>
      </c>
      <c r="X90">
        <v>141.355738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15.818049999999999</v>
      </c>
      <c r="AF90">
        <v>8.7074449999999999</v>
      </c>
      <c r="AG90">
        <v>20.913533000000001</v>
      </c>
      <c r="AH90">
        <v>0</v>
      </c>
      <c r="AI90">
        <v>0</v>
      </c>
      <c r="AJ90">
        <v>0</v>
      </c>
      <c r="AK90">
        <v>52.257052000000002</v>
      </c>
      <c r="AL90">
        <v>1.3384849999999999</v>
      </c>
      <c r="AM90">
        <v>0</v>
      </c>
      <c r="AN90">
        <v>0.84469300000000003</v>
      </c>
      <c r="AO90">
        <v>0</v>
      </c>
      <c r="AP90">
        <v>0</v>
      </c>
      <c r="AQ90">
        <v>14.816056</v>
      </c>
      <c r="AR90">
        <v>3.179189</v>
      </c>
      <c r="AS90">
        <v>4.5194010000000002</v>
      </c>
      <c r="AT90">
        <v>19.197963999999999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2007.4715049999998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618.07912999999996</v>
      </c>
      <c r="L91">
        <v>278.15099099999998</v>
      </c>
      <c r="M91">
        <v>88.3108</v>
      </c>
      <c r="N91">
        <v>54.42633</v>
      </c>
      <c r="O91">
        <v>118.706633</v>
      </c>
      <c r="P91">
        <v>133.723669</v>
      </c>
      <c r="Q91">
        <v>17.628947</v>
      </c>
      <c r="R91">
        <v>40.690257000000003</v>
      </c>
      <c r="S91">
        <v>25.331856999999999</v>
      </c>
      <c r="T91">
        <v>0</v>
      </c>
      <c r="U91">
        <v>190.06020000000001</v>
      </c>
      <c r="V91">
        <v>19.898727000000001</v>
      </c>
      <c r="W91">
        <v>44.538477</v>
      </c>
      <c r="X91">
        <v>141.355738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15.818049999999999</v>
      </c>
      <c r="AF91">
        <v>8.7074449999999999</v>
      </c>
      <c r="AG91">
        <v>20.913533000000001</v>
      </c>
      <c r="AH91">
        <v>0</v>
      </c>
      <c r="AI91">
        <v>0</v>
      </c>
      <c r="AJ91">
        <v>0</v>
      </c>
      <c r="AK91">
        <v>52.257052000000002</v>
      </c>
      <c r="AL91">
        <v>1.3384849999999999</v>
      </c>
      <c r="AM91">
        <v>0</v>
      </c>
      <c r="AN91">
        <v>0.84469300000000003</v>
      </c>
      <c r="AO91">
        <v>0</v>
      </c>
      <c r="AP91">
        <v>0</v>
      </c>
      <c r="AQ91">
        <v>13.908951</v>
      </c>
      <c r="AR91">
        <v>3.179189</v>
      </c>
      <c r="AS91">
        <v>4.5194010000000002</v>
      </c>
      <c r="AT91">
        <v>19.197963999999999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1911.5865189999995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601.76083000000006</v>
      </c>
      <c r="L92">
        <v>249.35399100000001</v>
      </c>
      <c r="M92">
        <v>88.3108</v>
      </c>
      <c r="N92">
        <v>54.42633</v>
      </c>
      <c r="O92">
        <v>118.706633</v>
      </c>
      <c r="P92">
        <v>133.723669</v>
      </c>
      <c r="Q92">
        <v>17.628947</v>
      </c>
      <c r="R92">
        <v>40.690257000000003</v>
      </c>
      <c r="S92">
        <v>25.331856999999999</v>
      </c>
      <c r="T92">
        <v>0</v>
      </c>
      <c r="U92">
        <v>190.06020000000001</v>
      </c>
      <c r="V92">
        <v>19.898727000000001</v>
      </c>
      <c r="W92">
        <v>44.538477</v>
      </c>
      <c r="X92">
        <v>141.355738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8.7074449999999999</v>
      </c>
      <c r="AG92">
        <v>20.913533000000001</v>
      </c>
      <c r="AH92">
        <v>0</v>
      </c>
      <c r="AI92">
        <v>0</v>
      </c>
      <c r="AJ92">
        <v>0</v>
      </c>
      <c r="AK92">
        <v>52.257052000000002</v>
      </c>
      <c r="AL92">
        <v>1.3384849999999999</v>
      </c>
      <c r="AM92">
        <v>0</v>
      </c>
      <c r="AN92">
        <v>0.84469300000000003</v>
      </c>
      <c r="AO92">
        <v>0</v>
      </c>
      <c r="AP92">
        <v>0</v>
      </c>
      <c r="AQ92">
        <v>13.908951</v>
      </c>
      <c r="AR92">
        <v>25.433509999999998</v>
      </c>
      <c r="AS92">
        <v>4.5194010000000002</v>
      </c>
      <c r="AT92">
        <v>19.197963999999999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1872.9074899999996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579.68313000000001</v>
      </c>
      <c r="L93">
        <v>249.35399100000001</v>
      </c>
      <c r="M93">
        <v>88.3108</v>
      </c>
      <c r="N93">
        <v>54.42633</v>
      </c>
      <c r="O93">
        <v>118.706633</v>
      </c>
      <c r="P93">
        <v>133.723669</v>
      </c>
      <c r="Q93">
        <v>17.398762999999999</v>
      </c>
      <c r="R93">
        <v>40.690257000000003</v>
      </c>
      <c r="S93">
        <v>21.399626999999999</v>
      </c>
      <c r="T93">
        <v>0</v>
      </c>
      <c r="U93">
        <v>190.06020000000001</v>
      </c>
      <c r="V93">
        <v>19.898727000000001</v>
      </c>
      <c r="W93">
        <v>44.538477</v>
      </c>
      <c r="X93">
        <v>141.355738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8.7074449999999999</v>
      </c>
      <c r="AG93">
        <v>20.913533000000001</v>
      </c>
      <c r="AH93">
        <v>0</v>
      </c>
      <c r="AI93">
        <v>0</v>
      </c>
      <c r="AJ93">
        <v>0</v>
      </c>
      <c r="AK93">
        <v>52.257052000000002</v>
      </c>
      <c r="AL93">
        <v>1.3384849999999999</v>
      </c>
      <c r="AM93">
        <v>0</v>
      </c>
      <c r="AN93">
        <v>0.84469300000000003</v>
      </c>
      <c r="AO93">
        <v>0</v>
      </c>
      <c r="AP93">
        <v>0</v>
      </c>
      <c r="AQ93">
        <v>0</v>
      </c>
      <c r="AR93">
        <v>25.433509999999998</v>
      </c>
      <c r="AS93">
        <v>4.5194010000000002</v>
      </c>
      <c r="AT93">
        <v>19.197963999999999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1832.758425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574.88363000000004</v>
      </c>
      <c r="L94">
        <v>249.35399100000001</v>
      </c>
      <c r="M94">
        <v>88.3108</v>
      </c>
      <c r="N94">
        <v>54.42633</v>
      </c>
      <c r="O94">
        <v>118.706633</v>
      </c>
      <c r="P94">
        <v>133.723669</v>
      </c>
      <c r="Q94">
        <v>17.398762999999999</v>
      </c>
      <c r="R94">
        <v>40.690257000000003</v>
      </c>
      <c r="S94">
        <v>21.399626999999999</v>
      </c>
      <c r="T94">
        <v>0</v>
      </c>
      <c r="U94">
        <v>190.06020000000001</v>
      </c>
      <c r="V94">
        <v>19.898727000000001</v>
      </c>
      <c r="W94">
        <v>44.538477</v>
      </c>
      <c r="X94">
        <v>141.355738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8.7074449999999999</v>
      </c>
      <c r="AG94">
        <v>20.913533000000001</v>
      </c>
      <c r="AH94">
        <v>0</v>
      </c>
      <c r="AI94">
        <v>0</v>
      </c>
      <c r="AJ94">
        <v>0</v>
      </c>
      <c r="AK94">
        <v>52.257052000000002</v>
      </c>
      <c r="AL94">
        <v>1.3384849999999999</v>
      </c>
      <c r="AM94">
        <v>0</v>
      </c>
      <c r="AN94">
        <v>0.84469300000000003</v>
      </c>
      <c r="AO94">
        <v>0</v>
      </c>
      <c r="AP94">
        <v>0</v>
      </c>
      <c r="AQ94">
        <v>0</v>
      </c>
      <c r="AR94">
        <v>3.179189</v>
      </c>
      <c r="AS94">
        <v>4.5194010000000002</v>
      </c>
      <c r="AT94">
        <v>19.197963999999999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1805.7046039999998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574.88363000000004</v>
      </c>
      <c r="L95">
        <v>249.35399100000001</v>
      </c>
      <c r="M95">
        <v>88.3108</v>
      </c>
      <c r="N95">
        <v>54.42633</v>
      </c>
      <c r="O95">
        <v>118.706633</v>
      </c>
      <c r="P95">
        <v>133.723669</v>
      </c>
      <c r="Q95">
        <v>17.398762999999999</v>
      </c>
      <c r="R95">
        <v>40.690257000000003</v>
      </c>
      <c r="S95">
        <v>21.399626999999999</v>
      </c>
      <c r="T95">
        <v>0</v>
      </c>
      <c r="U95">
        <v>190.06020000000001</v>
      </c>
      <c r="V95">
        <v>19.898727000000001</v>
      </c>
      <c r="W95">
        <v>44.538477</v>
      </c>
      <c r="X95">
        <v>141.355738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8.7074449999999999</v>
      </c>
      <c r="AG95">
        <v>20.913533000000001</v>
      </c>
      <c r="AH95">
        <v>0</v>
      </c>
      <c r="AI95">
        <v>0</v>
      </c>
      <c r="AJ95">
        <v>0</v>
      </c>
      <c r="AK95">
        <v>52.257052000000002</v>
      </c>
      <c r="AL95">
        <v>1.3384849999999999</v>
      </c>
      <c r="AM95">
        <v>0</v>
      </c>
      <c r="AN95">
        <v>0.84469300000000003</v>
      </c>
      <c r="AO95">
        <v>0</v>
      </c>
      <c r="AP95">
        <v>0</v>
      </c>
      <c r="AQ95">
        <v>0</v>
      </c>
      <c r="AR95">
        <v>2.119459</v>
      </c>
      <c r="AS95">
        <v>4.5194010000000002</v>
      </c>
      <c r="AT95">
        <v>19.197963999999999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1804.6448739999998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564.04635900000005</v>
      </c>
      <c r="L96">
        <v>249.35399100000001</v>
      </c>
      <c r="M96">
        <v>88.3108</v>
      </c>
      <c r="N96">
        <v>54.42633</v>
      </c>
      <c r="O96">
        <v>118.706633</v>
      </c>
      <c r="P96">
        <v>133.723669</v>
      </c>
      <c r="Q96">
        <v>17.398762999999999</v>
      </c>
      <c r="R96">
        <v>40.690257000000003</v>
      </c>
      <c r="S96">
        <v>21.399626999999999</v>
      </c>
      <c r="T96">
        <v>0</v>
      </c>
      <c r="U96">
        <v>190.06020000000001</v>
      </c>
      <c r="V96">
        <v>19.898727000000001</v>
      </c>
      <c r="W96">
        <v>44.538477</v>
      </c>
      <c r="X96">
        <v>141.355738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8.7074449999999999</v>
      </c>
      <c r="AG96">
        <v>20.913533000000001</v>
      </c>
      <c r="AH96">
        <v>0</v>
      </c>
      <c r="AI96">
        <v>0</v>
      </c>
      <c r="AJ96">
        <v>0</v>
      </c>
      <c r="AK96">
        <v>52.257052000000002</v>
      </c>
      <c r="AL96">
        <v>1.3384849999999999</v>
      </c>
      <c r="AM96">
        <v>0</v>
      </c>
      <c r="AN96">
        <v>0.84469300000000003</v>
      </c>
      <c r="AO96">
        <v>0</v>
      </c>
      <c r="AP96">
        <v>0</v>
      </c>
      <c r="AQ96">
        <v>0</v>
      </c>
      <c r="AR96">
        <v>2.119459</v>
      </c>
      <c r="AS96">
        <v>4.5194010000000002</v>
      </c>
      <c r="AT96">
        <v>18.615773000000001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1793.225412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579.68313000000001</v>
      </c>
      <c r="L97">
        <v>249.35399100000001</v>
      </c>
      <c r="M97">
        <v>88.3108</v>
      </c>
      <c r="N97">
        <v>54.42633</v>
      </c>
      <c r="O97">
        <v>118.706633</v>
      </c>
      <c r="P97">
        <v>133.723669</v>
      </c>
      <c r="Q97">
        <v>17.398762999999999</v>
      </c>
      <c r="R97">
        <v>33.965870000000002</v>
      </c>
      <c r="S97">
        <v>21.399626999999999</v>
      </c>
      <c r="T97">
        <v>0</v>
      </c>
      <c r="U97">
        <v>190.06020000000001</v>
      </c>
      <c r="V97">
        <v>18.154422</v>
      </c>
      <c r="W97">
        <v>44.538477</v>
      </c>
      <c r="X97">
        <v>141.355738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8.7074449999999999</v>
      </c>
      <c r="AG97">
        <v>20.913533000000001</v>
      </c>
      <c r="AH97">
        <v>0</v>
      </c>
      <c r="AI97">
        <v>0</v>
      </c>
      <c r="AJ97">
        <v>0</v>
      </c>
      <c r="AK97">
        <v>52.257052000000002</v>
      </c>
      <c r="AL97">
        <v>1.3384849999999999</v>
      </c>
      <c r="AM97">
        <v>0</v>
      </c>
      <c r="AN97">
        <v>0.84469300000000003</v>
      </c>
      <c r="AO97">
        <v>0</v>
      </c>
      <c r="AP97">
        <v>0</v>
      </c>
      <c r="AQ97">
        <v>0</v>
      </c>
      <c r="AR97">
        <v>1.907513</v>
      </c>
      <c r="AS97">
        <v>4.5194010000000002</v>
      </c>
      <c r="AT97">
        <v>18.893001000000002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1800.4587729999998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564.04635900000005</v>
      </c>
      <c r="L98">
        <v>249.35399100000001</v>
      </c>
      <c r="M98">
        <v>88.3108</v>
      </c>
      <c r="N98">
        <v>54.42633</v>
      </c>
      <c r="O98">
        <v>118.706633</v>
      </c>
      <c r="P98">
        <v>133.723669</v>
      </c>
      <c r="Q98">
        <v>17.398762999999999</v>
      </c>
      <c r="R98">
        <v>33.965870000000002</v>
      </c>
      <c r="S98">
        <v>21.399626999999999</v>
      </c>
      <c r="T98">
        <v>0</v>
      </c>
      <c r="U98">
        <v>190.06020000000001</v>
      </c>
      <c r="V98">
        <v>15.713563000000001</v>
      </c>
      <c r="W98">
        <v>44.538477</v>
      </c>
      <c r="X98">
        <v>141.355738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8.7074449999999999</v>
      </c>
      <c r="AG98">
        <v>20.913533000000001</v>
      </c>
      <c r="AH98">
        <v>0</v>
      </c>
      <c r="AI98">
        <v>0</v>
      </c>
      <c r="AJ98">
        <v>0</v>
      </c>
      <c r="AK98">
        <v>52.257052000000002</v>
      </c>
      <c r="AL98">
        <v>1.3384849999999999</v>
      </c>
      <c r="AM98">
        <v>0</v>
      </c>
      <c r="AN98">
        <v>0.84469300000000003</v>
      </c>
      <c r="AO98">
        <v>0</v>
      </c>
      <c r="AP98">
        <v>0</v>
      </c>
      <c r="AQ98">
        <v>0</v>
      </c>
      <c r="AR98">
        <v>1.907513</v>
      </c>
      <c r="AS98">
        <v>4.5194010000000002</v>
      </c>
      <c r="AT98">
        <v>16.863251999999999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1780.351394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13.424637466250001</v>
      </c>
      <c r="L99">
        <f t="shared" si="2"/>
        <v>8.2994713527499897</v>
      </c>
      <c r="M99">
        <f t="shared" si="2"/>
        <v>2.1194592000000023</v>
      </c>
      <c r="N99">
        <f t="shared" si="2"/>
        <v>1.3345489700000008</v>
      </c>
      <c r="O99">
        <f t="shared" si="2"/>
        <v>2.8489591919999957</v>
      </c>
      <c r="P99">
        <f t="shared" si="2"/>
        <v>3.2093680560000077</v>
      </c>
      <c r="Q99">
        <f t="shared" si="2"/>
        <v>0.36238409774999963</v>
      </c>
      <c r="R99">
        <f t="shared" si="2"/>
        <v>0.8653425332500011</v>
      </c>
      <c r="S99">
        <f t="shared" si="2"/>
        <v>0.52848147674999901</v>
      </c>
      <c r="T99">
        <f t="shared" si="2"/>
        <v>0</v>
      </c>
      <c r="U99">
        <f t="shared" si="2"/>
        <v>7.1418359740000001</v>
      </c>
      <c r="V99">
        <f t="shared" si="2"/>
        <v>0.40410974350000006</v>
      </c>
      <c r="W99">
        <f t="shared" si="2"/>
        <v>1.005407644000001</v>
      </c>
      <c r="X99">
        <f t="shared" si="2"/>
        <v>3.2341542120000035</v>
      </c>
      <c r="Y99">
        <f t="shared" si="2"/>
        <v>0</v>
      </c>
      <c r="Z99">
        <f t="shared" si="2"/>
        <v>3.8083840999999993E-2</v>
      </c>
      <c r="AA99">
        <f t="shared" si="2"/>
        <v>8.0988303499999997E-2</v>
      </c>
      <c r="AB99">
        <f t="shared" si="2"/>
        <v>0.10593367175</v>
      </c>
      <c r="AC99">
        <f t="shared" si="2"/>
        <v>0</v>
      </c>
      <c r="AD99">
        <f t="shared" si="2"/>
        <v>8.2421813499999982E-2</v>
      </c>
      <c r="AE99">
        <f t="shared" si="2"/>
        <v>0.27286136249999982</v>
      </c>
      <c r="AF99">
        <f t="shared" si="2"/>
        <v>0.31182117650000002</v>
      </c>
      <c r="AG99">
        <f t="shared" si="2"/>
        <v>0.50192479199999929</v>
      </c>
      <c r="AH99">
        <f t="shared" si="2"/>
        <v>0.542006337</v>
      </c>
      <c r="AI99">
        <f t="shared" si="2"/>
        <v>0</v>
      </c>
      <c r="AJ99">
        <f t="shared" si="2"/>
        <v>0</v>
      </c>
      <c r="AK99">
        <f t="shared" si="2"/>
        <v>1.2541692479999988</v>
      </c>
      <c r="AL99">
        <f t="shared" si="2"/>
        <v>0.1539257339999999</v>
      </c>
      <c r="AM99">
        <f t="shared" si="2"/>
        <v>2.3025442749999993E-2</v>
      </c>
      <c r="AN99">
        <f t="shared" si="2"/>
        <v>2.0272632000000027E-2</v>
      </c>
      <c r="AO99">
        <f t="shared" si="2"/>
        <v>0</v>
      </c>
      <c r="AP99">
        <f t="shared" si="2"/>
        <v>2.1088184499999985E-2</v>
      </c>
      <c r="AQ99">
        <f t="shared" si="2"/>
        <v>0.53821593249999933</v>
      </c>
      <c r="AR99">
        <f t="shared" si="2"/>
        <v>0.13246619500000006</v>
      </c>
      <c r="AS99">
        <f t="shared" si="2"/>
        <v>0.11892480900000008</v>
      </c>
      <c r="AT99">
        <f t="shared" si="2"/>
        <v>0.43272967499999943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49.409019068749984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45312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45312</v>
      </c>
      <c r="B1" s="34" t="s">
        <v>492</v>
      </c>
      <c r="C1" s="34" t="s">
        <v>493</v>
      </c>
      <c r="D1" s="93" t="s">
        <v>314</v>
      </c>
      <c r="E1" s="34" t="s">
        <v>494</v>
      </c>
      <c r="F1" s="34"/>
      <c r="G1" s="34"/>
      <c r="H1" s="34"/>
      <c r="I1" s="34"/>
      <c r="J1" s="37" t="s">
        <v>495</v>
      </c>
      <c r="K1" s="37" t="s">
        <v>496</v>
      </c>
      <c r="L1" s="37" t="s">
        <v>497</v>
      </c>
      <c r="M1" t="s">
        <v>498</v>
      </c>
      <c r="N1" t="s">
        <v>499</v>
      </c>
      <c r="O1" t="s">
        <v>500</v>
      </c>
      <c r="P1" t="s">
        <v>501</v>
      </c>
      <c r="Q1" t="s">
        <v>502</v>
      </c>
      <c r="R1" s="93" t="s">
        <v>503</v>
      </c>
      <c r="S1" s="93" t="s">
        <v>504</v>
      </c>
      <c r="T1" s="93" t="s">
        <v>505</v>
      </c>
      <c r="U1" t="s">
        <v>506</v>
      </c>
      <c r="V1" t="s">
        <v>338</v>
      </c>
      <c r="W1" t="s">
        <v>507</v>
      </c>
      <c r="X1" t="s">
        <v>508</v>
      </c>
      <c r="Y1" t="s">
        <v>509</v>
      </c>
      <c r="Z1" t="s">
        <v>510</v>
      </c>
      <c r="AA1" t="s">
        <v>511</v>
      </c>
      <c r="AB1" t="s">
        <v>512</v>
      </c>
      <c r="AC1" t="s">
        <v>513</v>
      </c>
      <c r="AD1" s="149" t="s">
        <v>514</v>
      </c>
      <c r="AE1" s="149" t="s">
        <v>522</v>
      </c>
      <c r="AF1" s="149" t="s">
        <v>521</v>
      </c>
      <c r="AG1" s="66" t="s">
        <v>515</v>
      </c>
      <c r="AH1" s="66" t="s">
        <v>516</v>
      </c>
      <c r="AI1" s="66" t="s">
        <v>517</v>
      </c>
      <c r="AJ1" t="s">
        <v>518</v>
      </c>
      <c r="AK1" s="148" t="s">
        <v>519</v>
      </c>
      <c r="AL1" s="148" t="s">
        <v>520</v>
      </c>
    </row>
    <row r="2" spans="1:38">
      <c r="A2" s="25" t="s">
        <v>44</v>
      </c>
      <c r="B2" s="34" t="s">
        <v>492</v>
      </c>
      <c r="C2" s="34" t="s">
        <v>493</v>
      </c>
      <c r="D2" s="93"/>
      <c r="E2" s="34" t="s">
        <v>494</v>
      </c>
      <c r="F2" s="34"/>
      <c r="G2" s="34"/>
      <c r="H2" s="34"/>
      <c r="I2" s="34"/>
      <c r="J2" s="37" t="s">
        <v>495</v>
      </c>
      <c r="K2" s="37" t="s">
        <v>496</v>
      </c>
      <c r="L2" s="37" t="s">
        <v>497</v>
      </c>
      <c r="M2" t="s">
        <v>498</v>
      </c>
      <c r="N2" t="s">
        <v>499</v>
      </c>
      <c r="O2" t="s">
        <v>500</v>
      </c>
      <c r="P2" t="s">
        <v>501</v>
      </c>
      <c r="Q2" t="s">
        <v>502</v>
      </c>
      <c r="R2" s="93" t="s">
        <v>503</v>
      </c>
      <c r="S2" s="93" t="s">
        <v>504</v>
      </c>
      <c r="T2" s="93" t="s">
        <v>505</v>
      </c>
      <c r="U2" t="s">
        <v>506</v>
      </c>
      <c r="V2" t="s">
        <v>338</v>
      </c>
      <c r="W2" t="s">
        <v>507</v>
      </c>
      <c r="X2" t="s">
        <v>508</v>
      </c>
      <c r="Y2" t="s">
        <v>509</v>
      </c>
      <c r="Z2" t="s">
        <v>510</v>
      </c>
      <c r="AA2" t="s">
        <v>511</v>
      </c>
      <c r="AB2" t="s">
        <v>512</v>
      </c>
      <c r="AC2" t="s">
        <v>513</v>
      </c>
      <c r="AD2" t="s">
        <v>514</v>
      </c>
      <c r="AE2" t="s">
        <v>522</v>
      </c>
      <c r="AF2" t="s">
        <v>521</v>
      </c>
      <c r="AG2" t="s">
        <v>515</v>
      </c>
      <c r="AH2" t="s">
        <v>516</v>
      </c>
      <c r="AI2" t="s">
        <v>517</v>
      </c>
      <c r="AJ2" t="s">
        <v>518</v>
      </c>
      <c r="AK2" t="s">
        <v>519</v>
      </c>
      <c r="AL2" t="s">
        <v>520</v>
      </c>
    </row>
    <row r="3" spans="1:38">
      <c r="A3" t="s">
        <v>45</v>
      </c>
      <c r="B3" s="34">
        <v>169.16</v>
      </c>
      <c r="C3" s="34">
        <v>56.27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65.84</v>
      </c>
      <c r="N3">
        <v>230.38</v>
      </c>
      <c r="O3">
        <v>52.79</v>
      </c>
      <c r="P3">
        <v>0.69</v>
      </c>
      <c r="Q3">
        <v>6.41</v>
      </c>
      <c r="R3" s="93">
        <v>0</v>
      </c>
      <c r="S3" s="93">
        <v>0</v>
      </c>
      <c r="T3" s="93">
        <v>0</v>
      </c>
      <c r="U3">
        <v>0</v>
      </c>
      <c r="V3">
        <v>0</v>
      </c>
      <c r="W3">
        <v>1.38</v>
      </c>
      <c r="X3">
        <v>12</v>
      </c>
      <c r="Y3">
        <v>4</v>
      </c>
      <c r="Z3">
        <v>4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6.66</v>
      </c>
      <c r="AH3">
        <v>12.67</v>
      </c>
      <c r="AI3">
        <v>12.67</v>
      </c>
      <c r="AJ3">
        <v>24</v>
      </c>
      <c r="AK3">
        <v>0</v>
      </c>
      <c r="AL3">
        <v>0</v>
      </c>
    </row>
    <row r="4" spans="1:38">
      <c r="A4" t="s">
        <v>46</v>
      </c>
      <c r="B4" s="34">
        <v>169.16</v>
      </c>
      <c r="C4" s="34">
        <v>56.27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65.84</v>
      </c>
      <c r="N4">
        <v>191.98</v>
      </c>
      <c r="O4">
        <v>52.79</v>
      </c>
      <c r="P4">
        <v>0.69</v>
      </c>
      <c r="Q4">
        <v>6.41</v>
      </c>
      <c r="R4" s="93">
        <v>0</v>
      </c>
      <c r="S4" s="93">
        <v>0</v>
      </c>
      <c r="T4" s="93">
        <v>0</v>
      </c>
      <c r="U4">
        <v>0</v>
      </c>
      <c r="V4">
        <v>0</v>
      </c>
      <c r="W4">
        <v>1.38</v>
      </c>
      <c r="X4">
        <v>12</v>
      </c>
      <c r="Y4">
        <v>4</v>
      </c>
      <c r="Z4">
        <v>4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6.66</v>
      </c>
      <c r="AH4">
        <v>12.67</v>
      </c>
      <c r="AI4">
        <v>12.67</v>
      </c>
      <c r="AJ4">
        <v>24</v>
      </c>
      <c r="AK4">
        <v>0</v>
      </c>
      <c r="AL4">
        <v>0</v>
      </c>
    </row>
    <row r="5" spans="1:38">
      <c r="A5" t="s">
        <v>47</v>
      </c>
      <c r="B5" s="34">
        <v>169.16</v>
      </c>
      <c r="C5" s="34">
        <v>56.27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65.84</v>
      </c>
      <c r="N5">
        <v>148.47999999999999</v>
      </c>
      <c r="O5">
        <v>52.79</v>
      </c>
      <c r="P5">
        <v>0.69</v>
      </c>
      <c r="Q5">
        <v>6.41</v>
      </c>
      <c r="R5" s="93">
        <v>0</v>
      </c>
      <c r="S5" s="93">
        <v>0</v>
      </c>
      <c r="T5" s="93">
        <v>0</v>
      </c>
      <c r="U5">
        <v>0.95</v>
      </c>
      <c r="V5">
        <v>0</v>
      </c>
      <c r="W5">
        <v>1.38</v>
      </c>
      <c r="X5">
        <v>12</v>
      </c>
      <c r="Y5">
        <v>4</v>
      </c>
      <c r="Z5">
        <v>4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6.66</v>
      </c>
      <c r="AH5">
        <v>12.67</v>
      </c>
      <c r="AI5">
        <v>12.67</v>
      </c>
      <c r="AJ5">
        <v>24</v>
      </c>
      <c r="AK5">
        <v>0</v>
      </c>
      <c r="AL5">
        <v>0</v>
      </c>
    </row>
    <row r="6" spans="1:38">
      <c r="A6" t="s">
        <v>48</v>
      </c>
      <c r="B6" s="34">
        <v>169.16</v>
      </c>
      <c r="C6" s="34">
        <v>56.27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65.84</v>
      </c>
      <c r="N6">
        <v>148.47999999999999</v>
      </c>
      <c r="O6">
        <v>52.79</v>
      </c>
      <c r="P6">
        <v>0.69</v>
      </c>
      <c r="Q6">
        <v>6.41</v>
      </c>
      <c r="R6" s="93">
        <v>0</v>
      </c>
      <c r="S6" s="93">
        <v>0</v>
      </c>
      <c r="T6" s="93">
        <v>0</v>
      </c>
      <c r="U6">
        <v>0.95</v>
      </c>
      <c r="V6">
        <v>0</v>
      </c>
      <c r="W6">
        <v>1.38</v>
      </c>
      <c r="X6">
        <v>12</v>
      </c>
      <c r="Y6">
        <v>4</v>
      </c>
      <c r="Z6">
        <v>4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6.66</v>
      </c>
      <c r="AH6">
        <v>12.67</v>
      </c>
      <c r="AI6">
        <v>12.67</v>
      </c>
      <c r="AJ6">
        <v>24</v>
      </c>
      <c r="AK6">
        <v>0</v>
      </c>
      <c r="AL6">
        <v>0</v>
      </c>
    </row>
    <row r="7" spans="1:38">
      <c r="A7" t="s">
        <v>49</v>
      </c>
      <c r="B7" s="34">
        <v>169.16</v>
      </c>
      <c r="C7" s="34">
        <v>56.27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69.98</v>
      </c>
      <c r="N7">
        <v>148.47999999999999</v>
      </c>
      <c r="O7">
        <v>52.79</v>
      </c>
      <c r="P7">
        <v>0.69</v>
      </c>
      <c r="Q7">
        <v>6.41</v>
      </c>
      <c r="R7" s="93">
        <v>0</v>
      </c>
      <c r="S7" s="93">
        <v>0</v>
      </c>
      <c r="T7" s="93">
        <v>0</v>
      </c>
      <c r="U7">
        <v>0.95</v>
      </c>
      <c r="V7">
        <v>0</v>
      </c>
      <c r="W7">
        <v>1.38</v>
      </c>
      <c r="X7">
        <v>12</v>
      </c>
      <c r="Y7">
        <v>4</v>
      </c>
      <c r="Z7">
        <v>4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6.66</v>
      </c>
      <c r="AH7">
        <v>14.33</v>
      </c>
      <c r="AI7">
        <v>14.33</v>
      </c>
      <c r="AJ7">
        <v>24</v>
      </c>
      <c r="AK7">
        <v>0</v>
      </c>
      <c r="AL7">
        <v>0</v>
      </c>
    </row>
    <row r="8" spans="1:38">
      <c r="A8" t="s">
        <v>50</v>
      </c>
      <c r="B8" s="34">
        <v>169.16</v>
      </c>
      <c r="C8" s="34">
        <v>32.64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69.98</v>
      </c>
      <c r="N8">
        <v>148.47999999999999</v>
      </c>
      <c r="O8">
        <v>52.79</v>
      </c>
      <c r="P8">
        <v>0.69</v>
      </c>
      <c r="Q8">
        <v>6.41</v>
      </c>
      <c r="R8" s="93">
        <v>0</v>
      </c>
      <c r="S8" s="93">
        <v>0</v>
      </c>
      <c r="T8" s="93">
        <v>0</v>
      </c>
      <c r="U8">
        <v>0.95</v>
      </c>
      <c r="V8">
        <v>0</v>
      </c>
      <c r="W8">
        <v>1.38</v>
      </c>
      <c r="X8">
        <v>12</v>
      </c>
      <c r="Y8">
        <v>4</v>
      </c>
      <c r="Z8">
        <v>4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6.66</v>
      </c>
      <c r="AH8">
        <v>14.33</v>
      </c>
      <c r="AI8">
        <v>14.33</v>
      </c>
      <c r="AJ8">
        <v>24</v>
      </c>
      <c r="AK8">
        <v>0</v>
      </c>
      <c r="AL8">
        <v>0</v>
      </c>
    </row>
    <row r="9" spans="1:38">
      <c r="A9" t="s">
        <v>51</v>
      </c>
      <c r="B9" s="34">
        <v>169.16</v>
      </c>
      <c r="C9" s="34">
        <v>32.64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69.98</v>
      </c>
      <c r="N9">
        <v>148.47999999999999</v>
      </c>
      <c r="O9">
        <v>52.79</v>
      </c>
      <c r="P9">
        <v>0.69</v>
      </c>
      <c r="Q9">
        <v>6.41</v>
      </c>
      <c r="R9" s="93">
        <v>0</v>
      </c>
      <c r="S9" s="93">
        <v>0</v>
      </c>
      <c r="T9" s="93">
        <v>0</v>
      </c>
      <c r="U9">
        <v>0.95</v>
      </c>
      <c r="V9">
        <v>0</v>
      </c>
      <c r="W9">
        <v>1.38</v>
      </c>
      <c r="X9">
        <v>12</v>
      </c>
      <c r="Y9">
        <v>4</v>
      </c>
      <c r="Z9">
        <v>4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6.66</v>
      </c>
      <c r="AH9">
        <v>14.33</v>
      </c>
      <c r="AI9">
        <v>14.33</v>
      </c>
      <c r="AJ9">
        <v>24</v>
      </c>
      <c r="AK9">
        <v>0</v>
      </c>
      <c r="AL9">
        <v>0</v>
      </c>
    </row>
    <row r="10" spans="1:38">
      <c r="A10" t="s">
        <v>52</v>
      </c>
      <c r="B10" s="34">
        <v>169.16</v>
      </c>
      <c r="C10" s="34">
        <v>32.64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69.98</v>
      </c>
      <c r="N10">
        <v>148.47999999999999</v>
      </c>
      <c r="O10">
        <v>52.79</v>
      </c>
      <c r="P10">
        <v>0.69</v>
      </c>
      <c r="Q10">
        <v>6.41</v>
      </c>
      <c r="R10" s="93">
        <v>0</v>
      </c>
      <c r="S10" s="93">
        <v>0</v>
      </c>
      <c r="T10" s="93">
        <v>0</v>
      </c>
      <c r="U10">
        <v>0.95</v>
      </c>
      <c r="V10">
        <v>0</v>
      </c>
      <c r="W10">
        <v>1.38</v>
      </c>
      <c r="X10">
        <v>12</v>
      </c>
      <c r="Y10">
        <v>4</v>
      </c>
      <c r="Z10">
        <v>4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6.66</v>
      </c>
      <c r="AH10">
        <v>14.33</v>
      </c>
      <c r="AI10">
        <v>14.33</v>
      </c>
      <c r="AJ10">
        <v>24</v>
      </c>
      <c r="AK10">
        <v>0</v>
      </c>
      <c r="AL10">
        <v>0</v>
      </c>
    </row>
    <row r="11" spans="1:38">
      <c r="A11" t="s">
        <v>53</v>
      </c>
      <c r="B11" s="34">
        <v>169.16</v>
      </c>
      <c r="C11" s="34">
        <v>32.64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65.84</v>
      </c>
      <c r="N11">
        <v>148.47999999999999</v>
      </c>
      <c r="O11">
        <v>52.79</v>
      </c>
      <c r="P11">
        <v>0.69</v>
      </c>
      <c r="Q11">
        <v>5.61</v>
      </c>
      <c r="R11" s="93">
        <v>0</v>
      </c>
      <c r="S11" s="93">
        <v>0</v>
      </c>
      <c r="T11" s="93">
        <v>0</v>
      </c>
      <c r="U11">
        <v>0.95</v>
      </c>
      <c r="V11">
        <v>0</v>
      </c>
      <c r="W11">
        <v>1.38</v>
      </c>
      <c r="X11">
        <v>12</v>
      </c>
      <c r="Y11">
        <v>4</v>
      </c>
      <c r="Z11">
        <v>4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5</v>
      </c>
      <c r="AH11">
        <v>8.33</v>
      </c>
      <c r="AI11">
        <v>8.33</v>
      </c>
      <c r="AJ11">
        <v>24</v>
      </c>
      <c r="AK11">
        <v>0</v>
      </c>
      <c r="AL11">
        <v>0</v>
      </c>
    </row>
    <row r="12" spans="1:38">
      <c r="A12" t="s">
        <v>54</v>
      </c>
      <c r="B12" s="34">
        <v>169.16</v>
      </c>
      <c r="C12" s="34">
        <v>32.64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65.84</v>
      </c>
      <c r="N12">
        <v>148.47999999999999</v>
      </c>
      <c r="O12">
        <v>52.79</v>
      </c>
      <c r="P12">
        <v>0.69</v>
      </c>
      <c r="Q12">
        <v>5.61</v>
      </c>
      <c r="R12" s="93">
        <v>0</v>
      </c>
      <c r="S12" s="93">
        <v>0</v>
      </c>
      <c r="T12" s="93">
        <v>0</v>
      </c>
      <c r="U12">
        <v>0.95</v>
      </c>
      <c r="V12">
        <v>0</v>
      </c>
      <c r="W12">
        <v>1.38</v>
      </c>
      <c r="X12">
        <v>12</v>
      </c>
      <c r="Y12">
        <v>4</v>
      </c>
      <c r="Z12">
        <v>4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5</v>
      </c>
      <c r="AH12">
        <v>8.33</v>
      </c>
      <c r="AI12">
        <v>8.33</v>
      </c>
      <c r="AJ12">
        <v>24</v>
      </c>
      <c r="AK12">
        <v>0</v>
      </c>
      <c r="AL12">
        <v>0</v>
      </c>
    </row>
    <row r="13" spans="1:38">
      <c r="A13" t="s">
        <v>55</v>
      </c>
      <c r="B13" s="34">
        <v>169.16</v>
      </c>
      <c r="C13" s="34">
        <v>32.64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65.84</v>
      </c>
      <c r="N13">
        <v>148.47999999999999</v>
      </c>
      <c r="O13">
        <v>52.79</v>
      </c>
      <c r="P13">
        <v>0.69</v>
      </c>
      <c r="Q13">
        <v>5.61</v>
      </c>
      <c r="R13" s="93">
        <v>0</v>
      </c>
      <c r="S13" s="93">
        <v>0</v>
      </c>
      <c r="T13" s="93">
        <v>0</v>
      </c>
      <c r="U13">
        <v>0.95</v>
      </c>
      <c r="V13">
        <v>0</v>
      </c>
      <c r="W13">
        <v>1.38</v>
      </c>
      <c r="X13">
        <v>12</v>
      </c>
      <c r="Y13">
        <v>4</v>
      </c>
      <c r="Z13">
        <v>4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5</v>
      </c>
      <c r="AH13">
        <v>8.33</v>
      </c>
      <c r="AI13">
        <v>8.33</v>
      </c>
      <c r="AJ13">
        <v>24</v>
      </c>
      <c r="AK13">
        <v>0</v>
      </c>
      <c r="AL13">
        <v>0</v>
      </c>
    </row>
    <row r="14" spans="1:38">
      <c r="A14" t="s">
        <v>56</v>
      </c>
      <c r="B14" s="34">
        <v>169.16</v>
      </c>
      <c r="C14" s="34">
        <v>32.64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65.84</v>
      </c>
      <c r="N14">
        <v>148.47999999999999</v>
      </c>
      <c r="O14">
        <v>52.79</v>
      </c>
      <c r="P14">
        <v>0.69</v>
      </c>
      <c r="Q14">
        <v>5.61</v>
      </c>
      <c r="R14" s="93">
        <v>0</v>
      </c>
      <c r="S14" s="93">
        <v>0</v>
      </c>
      <c r="T14" s="93">
        <v>0</v>
      </c>
      <c r="U14">
        <v>0.95</v>
      </c>
      <c r="V14">
        <v>0</v>
      </c>
      <c r="W14">
        <v>1.38</v>
      </c>
      <c r="X14">
        <v>12</v>
      </c>
      <c r="Y14">
        <v>4</v>
      </c>
      <c r="Z14">
        <v>4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5</v>
      </c>
      <c r="AH14">
        <v>8.33</v>
      </c>
      <c r="AI14">
        <v>8.33</v>
      </c>
      <c r="AJ14">
        <v>24</v>
      </c>
      <c r="AK14">
        <v>0</v>
      </c>
      <c r="AL14">
        <v>0</v>
      </c>
    </row>
    <row r="15" spans="1:38">
      <c r="A15" t="s">
        <v>57</v>
      </c>
      <c r="B15" s="34">
        <v>109.43</v>
      </c>
      <c r="C15" s="34">
        <v>32.64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65.84</v>
      </c>
      <c r="N15">
        <v>148.47999999999999</v>
      </c>
      <c r="O15">
        <v>52.79</v>
      </c>
      <c r="P15">
        <v>0.69</v>
      </c>
      <c r="Q15">
        <v>5.61</v>
      </c>
      <c r="R15" s="93">
        <v>0</v>
      </c>
      <c r="S15" s="93">
        <v>0</v>
      </c>
      <c r="T15" s="93">
        <v>0</v>
      </c>
      <c r="U15">
        <v>0.95</v>
      </c>
      <c r="V15">
        <v>0</v>
      </c>
      <c r="W15">
        <v>1.38</v>
      </c>
      <c r="X15">
        <v>12</v>
      </c>
      <c r="Y15">
        <v>4</v>
      </c>
      <c r="Z15">
        <v>4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5</v>
      </c>
      <c r="AH15">
        <v>8.33</v>
      </c>
      <c r="AI15">
        <v>8.33</v>
      </c>
      <c r="AJ15">
        <v>24</v>
      </c>
      <c r="AK15">
        <v>0</v>
      </c>
      <c r="AL15">
        <v>0</v>
      </c>
    </row>
    <row r="16" spans="1:38">
      <c r="A16" t="s">
        <v>58</v>
      </c>
      <c r="B16" s="34">
        <v>109.43</v>
      </c>
      <c r="C16" s="34">
        <v>32.64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65.84</v>
      </c>
      <c r="N16">
        <v>148.47999999999999</v>
      </c>
      <c r="O16">
        <v>52.79</v>
      </c>
      <c r="P16">
        <v>0.69</v>
      </c>
      <c r="Q16">
        <v>5.61</v>
      </c>
      <c r="R16" s="93">
        <v>0</v>
      </c>
      <c r="S16" s="93">
        <v>0</v>
      </c>
      <c r="T16" s="93">
        <v>0</v>
      </c>
      <c r="U16">
        <v>0.95</v>
      </c>
      <c r="V16">
        <v>0</v>
      </c>
      <c r="W16">
        <v>1.38</v>
      </c>
      <c r="X16">
        <v>12</v>
      </c>
      <c r="Y16">
        <v>4</v>
      </c>
      <c r="Z16">
        <v>4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5</v>
      </c>
      <c r="AH16">
        <v>8.33</v>
      </c>
      <c r="AI16">
        <v>8.33</v>
      </c>
      <c r="AJ16">
        <v>24</v>
      </c>
      <c r="AK16">
        <v>0</v>
      </c>
      <c r="AL16">
        <v>0</v>
      </c>
    </row>
    <row r="17" spans="1:38">
      <c r="A17" t="s">
        <v>59</v>
      </c>
      <c r="B17" s="34">
        <v>109.43</v>
      </c>
      <c r="C17" s="34">
        <v>32.64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65.84</v>
      </c>
      <c r="N17">
        <v>148.47999999999999</v>
      </c>
      <c r="O17">
        <v>52.79</v>
      </c>
      <c r="P17">
        <v>0.69</v>
      </c>
      <c r="Q17">
        <v>5.61</v>
      </c>
      <c r="R17" s="93">
        <v>0</v>
      </c>
      <c r="S17" s="93">
        <v>0</v>
      </c>
      <c r="T17" s="93">
        <v>0</v>
      </c>
      <c r="U17">
        <v>0.95</v>
      </c>
      <c r="V17">
        <v>0</v>
      </c>
      <c r="W17">
        <v>1.38</v>
      </c>
      <c r="X17">
        <v>12</v>
      </c>
      <c r="Y17">
        <v>4</v>
      </c>
      <c r="Z17">
        <v>4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5</v>
      </c>
      <c r="AH17">
        <v>8.33</v>
      </c>
      <c r="AI17">
        <v>8.33</v>
      </c>
      <c r="AJ17">
        <v>24</v>
      </c>
      <c r="AK17">
        <v>0</v>
      </c>
      <c r="AL17">
        <v>0</v>
      </c>
    </row>
    <row r="18" spans="1:38">
      <c r="A18" t="s">
        <v>60</v>
      </c>
      <c r="B18" s="34">
        <v>109.43</v>
      </c>
      <c r="C18" s="34">
        <v>32.64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65.84</v>
      </c>
      <c r="N18">
        <v>148.47999999999999</v>
      </c>
      <c r="O18">
        <v>52.79</v>
      </c>
      <c r="P18">
        <v>0.69</v>
      </c>
      <c r="Q18">
        <v>5.61</v>
      </c>
      <c r="R18" s="93">
        <v>0</v>
      </c>
      <c r="S18" s="93">
        <v>0</v>
      </c>
      <c r="T18" s="93">
        <v>0</v>
      </c>
      <c r="U18">
        <v>0.95</v>
      </c>
      <c r="V18">
        <v>0</v>
      </c>
      <c r="W18">
        <v>1.38</v>
      </c>
      <c r="X18">
        <v>12</v>
      </c>
      <c r="Y18">
        <v>4</v>
      </c>
      <c r="Z18">
        <v>4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5</v>
      </c>
      <c r="AH18">
        <v>8.33</v>
      </c>
      <c r="AI18">
        <v>8.33</v>
      </c>
      <c r="AJ18">
        <v>24</v>
      </c>
      <c r="AK18">
        <v>0</v>
      </c>
      <c r="AL18">
        <v>0</v>
      </c>
    </row>
    <row r="19" spans="1:38">
      <c r="A19" t="s">
        <v>61</v>
      </c>
      <c r="B19" s="34">
        <v>148.78</v>
      </c>
      <c r="C19" s="34">
        <v>32.64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65.84</v>
      </c>
      <c r="N19">
        <v>148.47999999999999</v>
      </c>
      <c r="O19">
        <v>52.79</v>
      </c>
      <c r="P19">
        <v>0.69</v>
      </c>
      <c r="Q19">
        <v>5.61</v>
      </c>
      <c r="R19" s="93">
        <v>0</v>
      </c>
      <c r="S19" s="93">
        <v>0</v>
      </c>
      <c r="T19" s="93">
        <v>0</v>
      </c>
      <c r="U19">
        <v>0.95</v>
      </c>
      <c r="V19">
        <v>0</v>
      </c>
      <c r="W19">
        <v>1.38</v>
      </c>
      <c r="X19">
        <v>12</v>
      </c>
      <c r="Y19">
        <v>4</v>
      </c>
      <c r="Z19">
        <v>4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5</v>
      </c>
      <c r="AH19">
        <v>8.33</v>
      </c>
      <c r="AI19">
        <v>8.33</v>
      </c>
      <c r="AJ19">
        <v>24</v>
      </c>
      <c r="AK19">
        <v>0</v>
      </c>
      <c r="AL19">
        <v>0</v>
      </c>
    </row>
    <row r="20" spans="1:38">
      <c r="A20" t="s">
        <v>62</v>
      </c>
      <c r="B20" s="34">
        <v>169.16</v>
      </c>
      <c r="C20" s="34">
        <v>37.44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65.84</v>
      </c>
      <c r="N20">
        <v>148.47999999999999</v>
      </c>
      <c r="O20">
        <v>52.79</v>
      </c>
      <c r="P20">
        <v>0.69</v>
      </c>
      <c r="Q20">
        <v>5.61</v>
      </c>
      <c r="R20" s="93">
        <v>0</v>
      </c>
      <c r="S20" s="93">
        <v>0</v>
      </c>
      <c r="T20" s="93">
        <v>0</v>
      </c>
      <c r="U20">
        <v>0.95</v>
      </c>
      <c r="V20">
        <v>0</v>
      </c>
      <c r="W20">
        <v>1.38</v>
      </c>
      <c r="X20">
        <v>12</v>
      </c>
      <c r="Y20">
        <v>4</v>
      </c>
      <c r="Z20">
        <v>4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5</v>
      </c>
      <c r="AH20">
        <v>8.33</v>
      </c>
      <c r="AI20">
        <v>8.33</v>
      </c>
      <c r="AJ20">
        <v>24</v>
      </c>
      <c r="AK20">
        <v>0</v>
      </c>
      <c r="AL20">
        <v>0</v>
      </c>
    </row>
    <row r="21" spans="1:38">
      <c r="A21" t="s">
        <v>63</v>
      </c>
      <c r="B21" s="34">
        <v>169.16</v>
      </c>
      <c r="C21" s="34">
        <v>37.44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65.84</v>
      </c>
      <c r="N21">
        <v>148.47999999999999</v>
      </c>
      <c r="O21">
        <v>52.79</v>
      </c>
      <c r="P21">
        <v>0.69</v>
      </c>
      <c r="Q21">
        <v>5.61</v>
      </c>
      <c r="R21" s="93">
        <v>0</v>
      </c>
      <c r="S21" s="93">
        <v>0</v>
      </c>
      <c r="T21" s="93">
        <v>0</v>
      </c>
      <c r="U21">
        <v>0.95</v>
      </c>
      <c r="V21">
        <v>0</v>
      </c>
      <c r="W21">
        <v>1.38</v>
      </c>
      <c r="X21">
        <v>12</v>
      </c>
      <c r="Y21">
        <v>4</v>
      </c>
      <c r="Z21">
        <v>4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5</v>
      </c>
      <c r="AH21">
        <v>8.33</v>
      </c>
      <c r="AI21">
        <v>8.33</v>
      </c>
      <c r="AJ21">
        <v>24</v>
      </c>
      <c r="AK21">
        <v>0</v>
      </c>
      <c r="AL21">
        <v>0</v>
      </c>
    </row>
    <row r="22" spans="1:38">
      <c r="A22" t="s">
        <v>64</v>
      </c>
      <c r="B22" s="34">
        <v>169.16</v>
      </c>
      <c r="C22" s="34">
        <v>42.24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65.84</v>
      </c>
      <c r="N22">
        <v>148.47999999999999</v>
      </c>
      <c r="O22">
        <v>52.79</v>
      </c>
      <c r="P22">
        <v>0.69</v>
      </c>
      <c r="Q22">
        <v>5.61</v>
      </c>
      <c r="R22" s="93">
        <v>0</v>
      </c>
      <c r="S22" s="93">
        <v>0</v>
      </c>
      <c r="T22" s="93">
        <v>0</v>
      </c>
      <c r="U22">
        <v>0.95</v>
      </c>
      <c r="V22">
        <v>0</v>
      </c>
      <c r="W22">
        <v>1.38</v>
      </c>
      <c r="X22">
        <v>12</v>
      </c>
      <c r="Y22">
        <v>4</v>
      </c>
      <c r="Z22">
        <v>4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5</v>
      </c>
      <c r="AH22">
        <v>8.33</v>
      </c>
      <c r="AI22">
        <v>8.33</v>
      </c>
      <c r="AJ22">
        <v>24</v>
      </c>
      <c r="AK22">
        <v>0</v>
      </c>
      <c r="AL22">
        <v>0</v>
      </c>
    </row>
    <row r="23" spans="1:38">
      <c r="A23" t="s">
        <v>65</v>
      </c>
      <c r="B23" s="34">
        <v>169.16</v>
      </c>
      <c r="C23" s="34">
        <v>56.27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65.84</v>
      </c>
      <c r="N23">
        <v>191.98</v>
      </c>
      <c r="O23">
        <v>52.79</v>
      </c>
      <c r="P23">
        <v>0.69</v>
      </c>
      <c r="Q23">
        <v>5.61</v>
      </c>
      <c r="R23" s="93">
        <v>0</v>
      </c>
      <c r="S23" s="93">
        <v>0</v>
      </c>
      <c r="T23" s="93">
        <v>0</v>
      </c>
      <c r="U23">
        <v>0.95</v>
      </c>
      <c r="V23">
        <v>0</v>
      </c>
      <c r="W23">
        <v>1.33</v>
      </c>
      <c r="X23">
        <v>12</v>
      </c>
      <c r="Y23">
        <v>4</v>
      </c>
      <c r="Z23">
        <v>4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5</v>
      </c>
      <c r="AH23">
        <v>8.33</v>
      </c>
      <c r="AI23">
        <v>8.33</v>
      </c>
      <c r="AJ23">
        <v>24</v>
      </c>
      <c r="AK23">
        <v>0</v>
      </c>
      <c r="AL23">
        <v>0</v>
      </c>
    </row>
    <row r="24" spans="1:38">
      <c r="A24" t="s">
        <v>66</v>
      </c>
      <c r="B24" s="34">
        <v>169.16</v>
      </c>
      <c r="C24" s="34">
        <v>56.27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65.84</v>
      </c>
      <c r="N24">
        <v>230.38</v>
      </c>
      <c r="O24">
        <v>52.79</v>
      </c>
      <c r="P24">
        <v>0.69</v>
      </c>
      <c r="Q24">
        <v>5.61</v>
      </c>
      <c r="R24" s="93">
        <v>0</v>
      </c>
      <c r="S24" s="93">
        <v>0</v>
      </c>
      <c r="T24" s="93">
        <v>0</v>
      </c>
      <c r="U24">
        <v>0.95</v>
      </c>
      <c r="V24">
        <v>0</v>
      </c>
      <c r="W24">
        <v>1.33</v>
      </c>
      <c r="X24">
        <v>12</v>
      </c>
      <c r="Y24">
        <v>4</v>
      </c>
      <c r="Z24">
        <v>4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5</v>
      </c>
      <c r="AH24">
        <v>8.33</v>
      </c>
      <c r="AI24">
        <v>8.33</v>
      </c>
      <c r="AJ24">
        <v>24</v>
      </c>
      <c r="AK24">
        <v>0</v>
      </c>
      <c r="AL24">
        <v>0</v>
      </c>
    </row>
    <row r="25" spans="1:38">
      <c r="A25" t="s">
        <v>67</v>
      </c>
      <c r="B25" s="34">
        <v>224.54</v>
      </c>
      <c r="C25" s="34">
        <v>75.150000000000006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94.06</v>
      </c>
      <c r="N25">
        <v>269.97000000000003</v>
      </c>
      <c r="O25">
        <v>52.79</v>
      </c>
      <c r="P25">
        <v>0.69</v>
      </c>
      <c r="Q25">
        <v>5.61</v>
      </c>
      <c r="R25" s="93">
        <v>0</v>
      </c>
      <c r="S25" s="93">
        <v>0</v>
      </c>
      <c r="T25" s="93">
        <v>0</v>
      </c>
      <c r="U25">
        <v>0.95</v>
      </c>
      <c r="V25">
        <v>0</v>
      </c>
      <c r="W25">
        <v>1.33</v>
      </c>
      <c r="X25">
        <v>12</v>
      </c>
      <c r="Y25">
        <v>4</v>
      </c>
      <c r="Z25">
        <v>4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5</v>
      </c>
      <c r="AH25">
        <v>8.33</v>
      </c>
      <c r="AI25">
        <v>8.33</v>
      </c>
      <c r="AJ25">
        <v>24</v>
      </c>
      <c r="AK25">
        <v>0</v>
      </c>
      <c r="AL25">
        <v>0</v>
      </c>
    </row>
    <row r="26" spans="1:38">
      <c r="A26" t="s">
        <v>68</v>
      </c>
      <c r="B26" s="34">
        <v>259.75</v>
      </c>
      <c r="C26" s="34">
        <v>56.27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84.65</v>
      </c>
      <c r="N26">
        <v>269.97000000000003</v>
      </c>
      <c r="O26">
        <v>52.79</v>
      </c>
      <c r="P26">
        <v>0.69</v>
      </c>
      <c r="Q26">
        <v>5.61</v>
      </c>
      <c r="R26" s="93">
        <v>0</v>
      </c>
      <c r="S26" s="93">
        <v>0</v>
      </c>
      <c r="T26" s="93">
        <v>0</v>
      </c>
      <c r="U26">
        <v>0.95</v>
      </c>
      <c r="V26">
        <v>0</v>
      </c>
      <c r="W26">
        <v>1.33</v>
      </c>
      <c r="X26">
        <v>12</v>
      </c>
      <c r="Y26">
        <v>4</v>
      </c>
      <c r="Z26">
        <v>4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5</v>
      </c>
      <c r="AH26">
        <v>8.33</v>
      </c>
      <c r="AI26">
        <v>8.33</v>
      </c>
      <c r="AJ26">
        <v>24</v>
      </c>
      <c r="AK26">
        <v>0</v>
      </c>
      <c r="AL26">
        <v>0</v>
      </c>
    </row>
    <row r="27" spans="1:38">
      <c r="A27" t="s">
        <v>69</v>
      </c>
      <c r="B27" s="34">
        <v>259.75</v>
      </c>
      <c r="C27" s="34">
        <v>86.58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114.76</v>
      </c>
      <c r="N27">
        <v>269.97000000000003</v>
      </c>
      <c r="O27">
        <v>100.54</v>
      </c>
      <c r="P27">
        <v>0.69</v>
      </c>
      <c r="Q27">
        <v>5.61</v>
      </c>
      <c r="R27" s="93">
        <v>0</v>
      </c>
      <c r="S27" s="93">
        <v>0</v>
      </c>
      <c r="T27" s="93">
        <v>0</v>
      </c>
      <c r="U27">
        <v>0.95</v>
      </c>
      <c r="V27">
        <v>0</v>
      </c>
      <c r="W27">
        <v>1.33</v>
      </c>
      <c r="X27">
        <v>12</v>
      </c>
      <c r="Y27">
        <v>4</v>
      </c>
      <c r="Z27">
        <v>4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5</v>
      </c>
      <c r="AH27">
        <v>8.33</v>
      </c>
      <c r="AI27">
        <v>8.33</v>
      </c>
      <c r="AJ27">
        <v>24</v>
      </c>
      <c r="AK27">
        <v>0</v>
      </c>
      <c r="AL27">
        <v>0</v>
      </c>
    </row>
    <row r="28" spans="1:38">
      <c r="A28" t="s">
        <v>70</v>
      </c>
      <c r="B28" s="34">
        <v>259.75</v>
      </c>
      <c r="C28" s="34">
        <v>86.58</v>
      </c>
      <c r="D28" s="93">
        <f t="shared" si="0"/>
        <v>0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114.76</v>
      </c>
      <c r="N28">
        <v>269.97000000000003</v>
      </c>
      <c r="O28">
        <v>100.54</v>
      </c>
      <c r="P28">
        <v>0.69</v>
      </c>
      <c r="Q28">
        <v>5.61</v>
      </c>
      <c r="R28" s="93">
        <v>0</v>
      </c>
      <c r="S28" s="93">
        <v>0</v>
      </c>
      <c r="T28" s="93">
        <v>0</v>
      </c>
      <c r="U28">
        <v>0.95</v>
      </c>
      <c r="V28">
        <v>0</v>
      </c>
      <c r="W28">
        <v>1.33</v>
      </c>
      <c r="X28">
        <v>12</v>
      </c>
      <c r="Y28">
        <v>4</v>
      </c>
      <c r="Z28">
        <v>4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5</v>
      </c>
      <c r="AH28">
        <v>8.33</v>
      </c>
      <c r="AI28">
        <v>8.33</v>
      </c>
      <c r="AJ28">
        <v>24</v>
      </c>
      <c r="AK28">
        <v>0</v>
      </c>
      <c r="AL28">
        <v>0</v>
      </c>
    </row>
    <row r="29" spans="1:38">
      <c r="A29" t="s">
        <v>71</v>
      </c>
      <c r="B29" s="34">
        <v>259.75</v>
      </c>
      <c r="C29" s="34">
        <v>86.58</v>
      </c>
      <c r="D29" s="93">
        <f t="shared" si="0"/>
        <v>0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114.76</v>
      </c>
      <c r="N29">
        <v>269.97000000000003</v>
      </c>
      <c r="O29">
        <v>100.54</v>
      </c>
      <c r="P29">
        <v>0.69</v>
      </c>
      <c r="Q29">
        <v>5.61</v>
      </c>
      <c r="R29" s="93">
        <v>0</v>
      </c>
      <c r="S29" s="93">
        <v>0</v>
      </c>
      <c r="T29" s="93">
        <v>0</v>
      </c>
      <c r="U29">
        <v>0.95</v>
      </c>
      <c r="V29">
        <v>0</v>
      </c>
      <c r="W29">
        <v>1.33</v>
      </c>
      <c r="X29">
        <v>12</v>
      </c>
      <c r="Y29">
        <v>4</v>
      </c>
      <c r="Z29">
        <v>4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5</v>
      </c>
      <c r="AH29">
        <v>8.33</v>
      </c>
      <c r="AI29">
        <v>8.33</v>
      </c>
      <c r="AJ29">
        <v>24</v>
      </c>
      <c r="AK29">
        <v>0</v>
      </c>
      <c r="AL29">
        <v>0</v>
      </c>
    </row>
    <row r="30" spans="1:38">
      <c r="A30" t="s">
        <v>72</v>
      </c>
      <c r="B30" s="34">
        <v>259.75</v>
      </c>
      <c r="C30" s="34">
        <v>86.58</v>
      </c>
      <c r="D30" s="93">
        <f t="shared" si="0"/>
        <v>2.89</v>
      </c>
      <c r="E30" s="34">
        <v>0</v>
      </c>
      <c r="F30" s="34"/>
      <c r="G30" s="34"/>
      <c r="H30" s="34"/>
      <c r="I30" s="34"/>
      <c r="J30" s="37">
        <v>0</v>
      </c>
      <c r="K30" s="37">
        <v>0</v>
      </c>
      <c r="L30" s="37">
        <v>0</v>
      </c>
      <c r="M30">
        <v>114.76</v>
      </c>
      <c r="N30">
        <v>269.97000000000003</v>
      </c>
      <c r="O30">
        <v>100.54</v>
      </c>
      <c r="P30">
        <v>0.69</v>
      </c>
      <c r="Q30">
        <v>5.61</v>
      </c>
      <c r="R30" s="93">
        <v>0.89</v>
      </c>
      <c r="S30" s="93">
        <v>2</v>
      </c>
      <c r="T30" s="93">
        <v>0</v>
      </c>
      <c r="U30">
        <v>0.95</v>
      </c>
      <c r="V30">
        <v>0</v>
      </c>
      <c r="W30">
        <v>1.33</v>
      </c>
      <c r="X30">
        <v>12</v>
      </c>
      <c r="Y30">
        <v>4</v>
      </c>
      <c r="Z30">
        <v>4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5</v>
      </c>
      <c r="AH30">
        <v>8.33</v>
      </c>
      <c r="AI30">
        <v>8.33</v>
      </c>
      <c r="AJ30">
        <v>24</v>
      </c>
      <c r="AK30">
        <v>0</v>
      </c>
      <c r="AL30">
        <v>0</v>
      </c>
    </row>
    <row r="31" spans="1:38">
      <c r="A31" t="s">
        <v>73</v>
      </c>
      <c r="B31" s="34">
        <v>259.75</v>
      </c>
      <c r="C31" s="34">
        <v>86.58</v>
      </c>
      <c r="D31" s="93">
        <f t="shared" si="0"/>
        <v>13</v>
      </c>
      <c r="E31" s="34">
        <v>0</v>
      </c>
      <c r="F31" s="34"/>
      <c r="G31" s="34"/>
      <c r="H31" s="34"/>
      <c r="I31" s="34"/>
      <c r="J31" s="37">
        <v>0</v>
      </c>
      <c r="K31" s="37">
        <v>0</v>
      </c>
      <c r="L31" s="37">
        <v>0</v>
      </c>
      <c r="M31">
        <v>114.76</v>
      </c>
      <c r="N31">
        <v>269.97000000000003</v>
      </c>
      <c r="O31">
        <v>100.54</v>
      </c>
      <c r="P31">
        <v>0.69</v>
      </c>
      <c r="Q31">
        <v>5.61</v>
      </c>
      <c r="R31" s="93">
        <v>3.45</v>
      </c>
      <c r="S31" s="93">
        <v>7</v>
      </c>
      <c r="T31" s="93">
        <v>2.5499999999999998</v>
      </c>
      <c r="U31">
        <v>0.95</v>
      </c>
      <c r="V31">
        <v>0.32069399999999998</v>
      </c>
      <c r="W31">
        <v>1.33</v>
      </c>
      <c r="X31">
        <v>12</v>
      </c>
      <c r="Y31">
        <v>4</v>
      </c>
      <c r="Z31">
        <v>4</v>
      </c>
      <c r="AA31">
        <v>0.06</v>
      </c>
      <c r="AB31">
        <v>0.01</v>
      </c>
      <c r="AC31">
        <v>0</v>
      </c>
      <c r="AD31">
        <v>0</v>
      </c>
      <c r="AE31">
        <v>0</v>
      </c>
      <c r="AF31">
        <v>0</v>
      </c>
      <c r="AG31">
        <v>5</v>
      </c>
      <c r="AH31">
        <v>8.33</v>
      </c>
      <c r="AI31">
        <v>8.33</v>
      </c>
      <c r="AJ31">
        <v>23.04</v>
      </c>
      <c r="AK31">
        <v>0</v>
      </c>
      <c r="AL31">
        <v>0</v>
      </c>
    </row>
    <row r="32" spans="1:38">
      <c r="A32" t="s">
        <v>74</v>
      </c>
      <c r="B32" s="34">
        <v>259.75</v>
      </c>
      <c r="C32" s="34">
        <v>86.58</v>
      </c>
      <c r="D32" s="93">
        <f t="shared" si="0"/>
        <v>31.43</v>
      </c>
      <c r="E32" s="34">
        <v>0</v>
      </c>
      <c r="F32" s="34"/>
      <c r="G32" s="34"/>
      <c r="H32" s="34"/>
      <c r="I32" s="34"/>
      <c r="J32" s="37">
        <v>0</v>
      </c>
      <c r="K32" s="37">
        <v>0</v>
      </c>
      <c r="L32" s="37">
        <v>0</v>
      </c>
      <c r="M32">
        <v>114.76</v>
      </c>
      <c r="N32">
        <v>269.97000000000003</v>
      </c>
      <c r="O32">
        <v>100.54</v>
      </c>
      <c r="P32">
        <v>0.69</v>
      </c>
      <c r="Q32">
        <v>5.61</v>
      </c>
      <c r="R32" s="93">
        <v>10.42</v>
      </c>
      <c r="S32" s="93">
        <v>13.56</v>
      </c>
      <c r="T32" s="93">
        <v>7.45</v>
      </c>
      <c r="U32">
        <v>0.95</v>
      </c>
      <c r="V32">
        <v>3.1777860000000002</v>
      </c>
      <c r="W32">
        <v>1.33</v>
      </c>
      <c r="X32">
        <v>12</v>
      </c>
      <c r="Y32">
        <v>4</v>
      </c>
      <c r="Z32">
        <v>4</v>
      </c>
      <c r="AA32">
        <v>0.5</v>
      </c>
      <c r="AB32">
        <v>0.1</v>
      </c>
      <c r="AC32">
        <v>0.33</v>
      </c>
      <c r="AD32">
        <v>0</v>
      </c>
      <c r="AE32">
        <v>1</v>
      </c>
      <c r="AF32">
        <v>0</v>
      </c>
      <c r="AG32">
        <v>5</v>
      </c>
      <c r="AH32">
        <v>8.33</v>
      </c>
      <c r="AI32">
        <v>8.33</v>
      </c>
      <c r="AJ32">
        <v>22.08</v>
      </c>
      <c r="AK32">
        <v>0</v>
      </c>
      <c r="AL32">
        <v>0</v>
      </c>
    </row>
    <row r="33" spans="1:38">
      <c r="A33" t="s">
        <v>75</v>
      </c>
      <c r="B33" s="34">
        <v>259.75</v>
      </c>
      <c r="C33" s="34">
        <v>86.58</v>
      </c>
      <c r="D33" s="93">
        <f t="shared" si="0"/>
        <v>52.490000000000009</v>
      </c>
      <c r="E33" s="34">
        <v>0</v>
      </c>
      <c r="F33" s="34"/>
      <c r="G33" s="34"/>
      <c r="H33" s="34"/>
      <c r="I33" s="34"/>
      <c r="J33" s="37">
        <v>7.0000000000000007E-2</v>
      </c>
      <c r="K33" s="37">
        <v>7.0000000000000007E-2</v>
      </c>
      <c r="L33" s="37">
        <v>7.0000000000000007E-2</v>
      </c>
      <c r="M33">
        <v>114.76</v>
      </c>
      <c r="N33">
        <v>269.97000000000003</v>
      </c>
      <c r="O33">
        <v>100.54</v>
      </c>
      <c r="P33">
        <v>0.69</v>
      </c>
      <c r="Q33">
        <v>5.61</v>
      </c>
      <c r="R33" s="93">
        <v>18.5</v>
      </c>
      <c r="S33" s="93">
        <v>18.510000000000002</v>
      </c>
      <c r="T33" s="93">
        <v>15.48</v>
      </c>
      <c r="U33">
        <v>0.95</v>
      </c>
      <c r="V33">
        <v>8.2311460000000007</v>
      </c>
      <c r="W33">
        <v>1.33</v>
      </c>
      <c r="X33">
        <v>12</v>
      </c>
      <c r="Y33">
        <v>4</v>
      </c>
      <c r="Z33">
        <v>4</v>
      </c>
      <c r="AA33">
        <v>0.36</v>
      </c>
      <c r="AB33">
        <v>7.0000000000000007E-2</v>
      </c>
      <c r="AC33">
        <v>1.78</v>
      </c>
      <c r="AD33">
        <v>0</v>
      </c>
      <c r="AE33">
        <v>3</v>
      </c>
      <c r="AF33">
        <v>1</v>
      </c>
      <c r="AG33">
        <v>5</v>
      </c>
      <c r="AH33">
        <v>8.33</v>
      </c>
      <c r="AI33">
        <v>8.33</v>
      </c>
      <c r="AJ33">
        <v>21.12</v>
      </c>
      <c r="AK33">
        <v>2</v>
      </c>
      <c r="AL33">
        <v>1</v>
      </c>
    </row>
    <row r="34" spans="1:38">
      <c r="A34" t="s">
        <v>76</v>
      </c>
      <c r="B34" s="34">
        <v>259.75</v>
      </c>
      <c r="C34" s="34">
        <v>86.58</v>
      </c>
      <c r="D34" s="93">
        <f t="shared" si="0"/>
        <v>66.949999999999989</v>
      </c>
      <c r="E34" s="34">
        <v>0</v>
      </c>
      <c r="F34" s="34"/>
      <c r="G34" s="34"/>
      <c r="H34" s="34"/>
      <c r="I34" s="34"/>
      <c r="J34" s="37">
        <v>0.32</v>
      </c>
      <c r="K34" s="37">
        <v>0.32</v>
      </c>
      <c r="L34" s="37">
        <v>0.32</v>
      </c>
      <c r="M34">
        <v>114.76</v>
      </c>
      <c r="N34">
        <v>269.97000000000003</v>
      </c>
      <c r="O34">
        <v>100.54</v>
      </c>
      <c r="P34">
        <v>0.69</v>
      </c>
      <c r="Q34">
        <v>5.61</v>
      </c>
      <c r="R34" s="93">
        <v>22.31</v>
      </c>
      <c r="S34" s="93">
        <v>22.32</v>
      </c>
      <c r="T34" s="93">
        <v>22.32</v>
      </c>
      <c r="U34">
        <v>0.95</v>
      </c>
      <c r="V34">
        <v>13.576046</v>
      </c>
      <c r="W34">
        <v>1.33</v>
      </c>
      <c r="X34">
        <v>12</v>
      </c>
      <c r="Y34">
        <v>4</v>
      </c>
      <c r="Z34">
        <v>4</v>
      </c>
      <c r="AA34">
        <v>8.19</v>
      </c>
      <c r="AB34">
        <v>1.64</v>
      </c>
      <c r="AC34">
        <v>5.12</v>
      </c>
      <c r="AD34">
        <v>5</v>
      </c>
      <c r="AE34">
        <v>5</v>
      </c>
      <c r="AF34">
        <v>3</v>
      </c>
      <c r="AG34">
        <v>5</v>
      </c>
      <c r="AH34">
        <v>8.33</v>
      </c>
      <c r="AI34">
        <v>8.33</v>
      </c>
      <c r="AJ34">
        <v>21.12</v>
      </c>
      <c r="AK34">
        <v>7</v>
      </c>
      <c r="AL34">
        <v>3</v>
      </c>
    </row>
    <row r="35" spans="1:38">
      <c r="A35" t="s">
        <v>77</v>
      </c>
      <c r="B35" s="34">
        <v>259.75</v>
      </c>
      <c r="C35" s="34">
        <v>86.58</v>
      </c>
      <c r="D35" s="93">
        <f t="shared" si="0"/>
        <v>71.449999999999989</v>
      </c>
      <c r="E35" s="34">
        <v>0</v>
      </c>
      <c r="F35" s="34"/>
      <c r="G35" s="34"/>
      <c r="H35" s="34"/>
      <c r="I35" s="34"/>
      <c r="J35" s="37">
        <v>0.79</v>
      </c>
      <c r="K35" s="37">
        <v>0.79</v>
      </c>
      <c r="L35" s="37">
        <v>0.81</v>
      </c>
      <c r="M35">
        <v>114.76</v>
      </c>
      <c r="N35">
        <v>269.97000000000003</v>
      </c>
      <c r="O35">
        <v>100.54</v>
      </c>
      <c r="P35">
        <v>0.69</v>
      </c>
      <c r="Q35">
        <v>5.61</v>
      </c>
      <c r="R35" s="93">
        <v>23.81</v>
      </c>
      <c r="S35" s="93">
        <v>23.82</v>
      </c>
      <c r="T35" s="93">
        <v>23.82</v>
      </c>
      <c r="U35">
        <v>0.95</v>
      </c>
      <c r="V35">
        <v>19.708103999999999</v>
      </c>
      <c r="W35">
        <v>1.33</v>
      </c>
      <c r="X35">
        <v>12</v>
      </c>
      <c r="Y35">
        <v>4</v>
      </c>
      <c r="Z35">
        <v>4</v>
      </c>
      <c r="AA35">
        <v>25</v>
      </c>
      <c r="AB35">
        <v>5</v>
      </c>
      <c r="AC35">
        <v>8.4499999999999993</v>
      </c>
      <c r="AD35">
        <v>5</v>
      </c>
      <c r="AE35">
        <v>7</v>
      </c>
      <c r="AF35">
        <v>3</v>
      </c>
      <c r="AG35">
        <v>5</v>
      </c>
      <c r="AH35">
        <v>8.33</v>
      </c>
      <c r="AI35">
        <v>8.33</v>
      </c>
      <c r="AJ35">
        <v>21.12</v>
      </c>
      <c r="AK35">
        <v>11</v>
      </c>
      <c r="AL35">
        <v>4</v>
      </c>
    </row>
    <row r="36" spans="1:38">
      <c r="A36" t="s">
        <v>78</v>
      </c>
      <c r="B36" s="34">
        <v>259.75</v>
      </c>
      <c r="C36" s="34">
        <v>86.58</v>
      </c>
      <c r="D36" s="93">
        <f t="shared" si="0"/>
        <v>74.449999999999989</v>
      </c>
      <c r="E36" s="34">
        <v>0</v>
      </c>
      <c r="F36" s="34"/>
      <c r="G36" s="34"/>
      <c r="H36" s="34"/>
      <c r="I36" s="34"/>
      <c r="J36" s="37">
        <v>1.47</v>
      </c>
      <c r="K36" s="37">
        <v>1.47</v>
      </c>
      <c r="L36" s="37">
        <v>1.51</v>
      </c>
      <c r="M36">
        <v>114.76</v>
      </c>
      <c r="N36">
        <v>269.97000000000003</v>
      </c>
      <c r="O36">
        <v>100.54</v>
      </c>
      <c r="P36">
        <v>0.69</v>
      </c>
      <c r="Q36">
        <v>5.61</v>
      </c>
      <c r="R36" s="93">
        <v>24.81</v>
      </c>
      <c r="S36" s="93">
        <v>24.82</v>
      </c>
      <c r="T36" s="93">
        <v>24.82</v>
      </c>
      <c r="U36">
        <v>0.95</v>
      </c>
      <c r="V36">
        <v>27.939250000000001</v>
      </c>
      <c r="W36">
        <v>1.33</v>
      </c>
      <c r="X36">
        <v>12</v>
      </c>
      <c r="Y36">
        <v>4</v>
      </c>
      <c r="Z36">
        <v>4</v>
      </c>
      <c r="AA36">
        <v>20.91</v>
      </c>
      <c r="AB36">
        <v>4.18</v>
      </c>
      <c r="AC36">
        <v>15.12</v>
      </c>
      <c r="AD36">
        <v>5</v>
      </c>
      <c r="AE36">
        <v>10</v>
      </c>
      <c r="AF36">
        <v>5</v>
      </c>
      <c r="AG36">
        <v>5</v>
      </c>
      <c r="AH36">
        <v>8.33</v>
      </c>
      <c r="AI36">
        <v>8.33</v>
      </c>
      <c r="AJ36">
        <v>22.08</v>
      </c>
      <c r="AK36">
        <v>14</v>
      </c>
      <c r="AL36">
        <v>6</v>
      </c>
    </row>
    <row r="37" spans="1:38">
      <c r="A37" t="s">
        <v>79</v>
      </c>
      <c r="B37" s="34">
        <v>259.75</v>
      </c>
      <c r="C37" s="34">
        <v>86.58</v>
      </c>
      <c r="D37" s="93">
        <f t="shared" si="0"/>
        <v>75.449999999999989</v>
      </c>
      <c r="E37" s="34">
        <v>0</v>
      </c>
      <c r="F37" s="34"/>
      <c r="G37" s="34"/>
      <c r="H37" s="34"/>
      <c r="I37" s="34"/>
      <c r="J37" s="37">
        <v>2.59</v>
      </c>
      <c r="K37" s="37">
        <v>2.59</v>
      </c>
      <c r="L37" s="37">
        <v>2.65</v>
      </c>
      <c r="M37">
        <v>114.76</v>
      </c>
      <c r="N37">
        <v>269.97000000000003</v>
      </c>
      <c r="O37">
        <v>100.54</v>
      </c>
      <c r="P37">
        <v>0.69</v>
      </c>
      <c r="Q37">
        <v>5.61</v>
      </c>
      <c r="R37" s="93">
        <v>25.15</v>
      </c>
      <c r="S37" s="93">
        <v>25.15</v>
      </c>
      <c r="T37" s="93">
        <v>25.15</v>
      </c>
      <c r="U37">
        <v>0.95</v>
      </c>
      <c r="V37">
        <v>38.551305999999997</v>
      </c>
      <c r="W37">
        <v>1.33</v>
      </c>
      <c r="X37">
        <v>12</v>
      </c>
      <c r="Y37">
        <v>4</v>
      </c>
      <c r="Z37">
        <v>4</v>
      </c>
      <c r="AA37">
        <v>45.08</v>
      </c>
      <c r="AB37">
        <v>9.01</v>
      </c>
      <c r="AC37">
        <v>20.92</v>
      </c>
      <c r="AD37">
        <v>5</v>
      </c>
      <c r="AE37">
        <v>15</v>
      </c>
      <c r="AF37">
        <v>8</v>
      </c>
      <c r="AG37">
        <v>5</v>
      </c>
      <c r="AH37">
        <v>8.33</v>
      </c>
      <c r="AI37">
        <v>8.33</v>
      </c>
      <c r="AJ37">
        <v>22.08</v>
      </c>
      <c r="AK37">
        <v>18</v>
      </c>
      <c r="AL37">
        <v>7</v>
      </c>
    </row>
    <row r="38" spans="1:38">
      <c r="A38" t="s">
        <v>80</v>
      </c>
      <c r="B38" s="34">
        <v>259.75</v>
      </c>
      <c r="C38" s="34">
        <v>86.58</v>
      </c>
      <c r="D38" s="93">
        <f t="shared" si="0"/>
        <v>77.449999999999989</v>
      </c>
      <c r="E38" s="34">
        <v>0</v>
      </c>
      <c r="F38" s="34"/>
      <c r="G38" s="34"/>
      <c r="H38" s="34"/>
      <c r="I38" s="34"/>
      <c r="J38" s="37">
        <v>4.8</v>
      </c>
      <c r="K38" s="37">
        <v>4.8</v>
      </c>
      <c r="L38" s="37">
        <v>4.92</v>
      </c>
      <c r="M38">
        <v>114.76</v>
      </c>
      <c r="N38">
        <v>269.97000000000003</v>
      </c>
      <c r="O38">
        <v>100.54</v>
      </c>
      <c r="P38">
        <v>0.69</v>
      </c>
      <c r="Q38">
        <v>6.41</v>
      </c>
      <c r="R38" s="93">
        <v>25.81</v>
      </c>
      <c r="S38" s="93">
        <v>25.82</v>
      </c>
      <c r="T38" s="93">
        <v>25.82</v>
      </c>
      <c r="U38">
        <v>0.95</v>
      </c>
      <c r="V38">
        <v>50.494728000000002</v>
      </c>
      <c r="W38">
        <v>1.33</v>
      </c>
      <c r="X38">
        <v>12</v>
      </c>
      <c r="Y38">
        <v>4</v>
      </c>
      <c r="Z38">
        <v>4</v>
      </c>
      <c r="AA38">
        <v>67.25</v>
      </c>
      <c r="AB38">
        <v>13.45</v>
      </c>
      <c r="AC38">
        <v>30.25</v>
      </c>
      <c r="AD38">
        <v>5</v>
      </c>
      <c r="AE38">
        <v>18</v>
      </c>
      <c r="AF38">
        <v>9</v>
      </c>
      <c r="AG38">
        <v>5</v>
      </c>
      <c r="AH38">
        <v>8.33</v>
      </c>
      <c r="AI38">
        <v>8.33</v>
      </c>
      <c r="AJ38">
        <v>22.08</v>
      </c>
      <c r="AK38">
        <v>23</v>
      </c>
      <c r="AL38">
        <v>10</v>
      </c>
    </row>
    <row r="39" spans="1:38">
      <c r="A39" t="s">
        <v>81</v>
      </c>
      <c r="B39" s="34">
        <v>259.75</v>
      </c>
      <c r="C39" s="34">
        <v>86.58</v>
      </c>
      <c r="D39" s="93">
        <f t="shared" si="0"/>
        <v>77.449999999999989</v>
      </c>
      <c r="E39" s="34">
        <v>0</v>
      </c>
      <c r="F39" s="34"/>
      <c r="G39" s="34"/>
      <c r="H39" s="34"/>
      <c r="I39" s="34"/>
      <c r="J39" s="37">
        <v>6.34</v>
      </c>
      <c r="K39" s="37">
        <v>6.34</v>
      </c>
      <c r="L39" s="37">
        <v>6.5</v>
      </c>
      <c r="M39">
        <v>114.76</v>
      </c>
      <c r="N39">
        <v>269.97000000000003</v>
      </c>
      <c r="O39">
        <v>100.54</v>
      </c>
      <c r="P39">
        <v>0.69</v>
      </c>
      <c r="Q39">
        <v>7.42</v>
      </c>
      <c r="R39" s="93">
        <v>25.81</v>
      </c>
      <c r="S39" s="93">
        <v>25.82</v>
      </c>
      <c r="T39" s="93">
        <v>25.82</v>
      </c>
      <c r="U39">
        <v>0.95</v>
      </c>
      <c r="V39">
        <v>62.263226000000003</v>
      </c>
      <c r="W39">
        <v>1.33</v>
      </c>
      <c r="X39">
        <v>12</v>
      </c>
      <c r="Y39">
        <v>4</v>
      </c>
      <c r="Z39">
        <v>4</v>
      </c>
      <c r="AA39">
        <v>70.12</v>
      </c>
      <c r="AB39">
        <v>14.02</v>
      </c>
      <c r="AC39">
        <v>18.329999999999998</v>
      </c>
      <c r="AD39">
        <v>5</v>
      </c>
      <c r="AE39">
        <v>19</v>
      </c>
      <c r="AF39">
        <v>9</v>
      </c>
      <c r="AG39">
        <v>5</v>
      </c>
      <c r="AH39">
        <v>8.33</v>
      </c>
      <c r="AI39">
        <v>8.33</v>
      </c>
      <c r="AJ39">
        <v>21.12</v>
      </c>
      <c r="AK39">
        <v>27</v>
      </c>
      <c r="AL39">
        <v>11</v>
      </c>
    </row>
    <row r="40" spans="1:38">
      <c r="A40" t="s">
        <v>82</v>
      </c>
      <c r="B40" s="34">
        <v>259.75</v>
      </c>
      <c r="C40" s="34">
        <v>86.58</v>
      </c>
      <c r="D40" s="93">
        <f t="shared" si="0"/>
        <v>83.449999999999989</v>
      </c>
      <c r="E40" s="34">
        <v>0</v>
      </c>
      <c r="F40" s="34"/>
      <c r="G40" s="34"/>
      <c r="H40" s="34"/>
      <c r="I40" s="34"/>
      <c r="J40" s="37">
        <v>7.75</v>
      </c>
      <c r="K40" s="37">
        <v>7.75</v>
      </c>
      <c r="L40" s="37">
        <v>7.95</v>
      </c>
      <c r="M40">
        <v>114.76</v>
      </c>
      <c r="N40">
        <v>269.97000000000003</v>
      </c>
      <c r="O40">
        <v>100.54</v>
      </c>
      <c r="P40">
        <v>0.69</v>
      </c>
      <c r="Q40">
        <v>7.56</v>
      </c>
      <c r="R40" s="93">
        <v>27.81</v>
      </c>
      <c r="S40" s="93">
        <v>27.82</v>
      </c>
      <c r="T40" s="93">
        <v>27.82</v>
      </c>
      <c r="U40">
        <v>0.95</v>
      </c>
      <c r="V40">
        <v>74.255238000000006</v>
      </c>
      <c r="W40">
        <v>1.33</v>
      </c>
      <c r="X40">
        <v>12</v>
      </c>
      <c r="Y40">
        <v>4</v>
      </c>
      <c r="Z40">
        <v>4</v>
      </c>
      <c r="AA40">
        <v>88.44</v>
      </c>
      <c r="AB40">
        <v>17.690000000000001</v>
      </c>
      <c r="AC40">
        <v>20</v>
      </c>
      <c r="AD40">
        <v>5</v>
      </c>
      <c r="AE40">
        <v>20</v>
      </c>
      <c r="AF40">
        <v>10</v>
      </c>
      <c r="AG40">
        <v>5</v>
      </c>
      <c r="AH40">
        <v>8.33</v>
      </c>
      <c r="AI40">
        <v>8.33</v>
      </c>
      <c r="AJ40">
        <v>21.12</v>
      </c>
      <c r="AK40">
        <v>32</v>
      </c>
      <c r="AL40">
        <v>13</v>
      </c>
    </row>
    <row r="41" spans="1:38">
      <c r="A41" t="s">
        <v>83</v>
      </c>
      <c r="B41" s="34">
        <v>259.75</v>
      </c>
      <c r="C41" s="34">
        <v>86.58</v>
      </c>
      <c r="D41" s="93">
        <f t="shared" si="0"/>
        <v>83.449999999999989</v>
      </c>
      <c r="E41" s="34">
        <v>0</v>
      </c>
      <c r="F41" s="34"/>
      <c r="G41" s="34"/>
      <c r="H41" s="34"/>
      <c r="I41" s="34"/>
      <c r="J41" s="37">
        <v>5.59</v>
      </c>
      <c r="K41" s="37">
        <v>5.59</v>
      </c>
      <c r="L41" s="37">
        <v>5.72</v>
      </c>
      <c r="M41">
        <v>114.76</v>
      </c>
      <c r="N41">
        <v>269.97000000000003</v>
      </c>
      <c r="O41">
        <v>100.54</v>
      </c>
      <c r="P41">
        <v>0.69</v>
      </c>
      <c r="Q41">
        <v>7.6</v>
      </c>
      <c r="R41" s="93">
        <v>27.81</v>
      </c>
      <c r="S41" s="93">
        <v>27.82</v>
      </c>
      <c r="T41" s="93">
        <v>27.82</v>
      </c>
      <c r="U41">
        <v>0.95</v>
      </c>
      <c r="V41">
        <v>85.975145999999995</v>
      </c>
      <c r="W41">
        <v>1.33</v>
      </c>
      <c r="X41">
        <v>12</v>
      </c>
      <c r="Y41">
        <v>4</v>
      </c>
      <c r="Z41">
        <v>4</v>
      </c>
      <c r="AA41">
        <v>106.28</v>
      </c>
      <c r="AB41">
        <v>21.26</v>
      </c>
      <c r="AC41">
        <v>22.67</v>
      </c>
      <c r="AD41">
        <v>5</v>
      </c>
      <c r="AE41">
        <v>23</v>
      </c>
      <c r="AF41">
        <v>11</v>
      </c>
      <c r="AG41">
        <v>5</v>
      </c>
      <c r="AH41">
        <v>8.33</v>
      </c>
      <c r="AI41">
        <v>8.33</v>
      </c>
      <c r="AJ41">
        <v>0</v>
      </c>
      <c r="AK41">
        <v>39</v>
      </c>
      <c r="AL41">
        <v>16</v>
      </c>
    </row>
    <row r="42" spans="1:38">
      <c r="A42" t="s">
        <v>84</v>
      </c>
      <c r="B42" s="34">
        <v>259.75</v>
      </c>
      <c r="C42" s="34">
        <v>86.58</v>
      </c>
      <c r="D42" s="93">
        <f t="shared" si="0"/>
        <v>83.449999999999989</v>
      </c>
      <c r="E42" s="34">
        <v>0</v>
      </c>
      <c r="F42" s="34"/>
      <c r="G42" s="34"/>
      <c r="H42" s="34"/>
      <c r="I42" s="34"/>
      <c r="J42" s="37">
        <v>6.5</v>
      </c>
      <c r="K42" s="37">
        <v>6.5</v>
      </c>
      <c r="L42" s="37">
        <v>6.67</v>
      </c>
      <c r="M42">
        <v>114.76</v>
      </c>
      <c r="N42">
        <v>269.97000000000003</v>
      </c>
      <c r="O42">
        <v>100.54</v>
      </c>
      <c r="P42">
        <v>0.69</v>
      </c>
      <c r="Q42">
        <v>8.41</v>
      </c>
      <c r="R42" s="93">
        <v>27.81</v>
      </c>
      <c r="S42" s="93">
        <v>27.82</v>
      </c>
      <c r="T42" s="93">
        <v>27.82</v>
      </c>
      <c r="U42">
        <v>0.95</v>
      </c>
      <c r="V42">
        <v>97.238308000000004</v>
      </c>
      <c r="W42">
        <v>1.33</v>
      </c>
      <c r="X42">
        <v>12</v>
      </c>
      <c r="Y42">
        <v>4</v>
      </c>
      <c r="Z42">
        <v>4</v>
      </c>
      <c r="AA42">
        <v>124.48</v>
      </c>
      <c r="AB42">
        <v>24.9</v>
      </c>
      <c r="AC42">
        <v>25</v>
      </c>
      <c r="AD42">
        <v>6</v>
      </c>
      <c r="AE42">
        <v>27</v>
      </c>
      <c r="AF42">
        <v>13</v>
      </c>
      <c r="AG42">
        <v>5</v>
      </c>
      <c r="AH42">
        <v>8.33</v>
      </c>
      <c r="AI42">
        <v>8.33</v>
      </c>
      <c r="AJ42">
        <v>0</v>
      </c>
      <c r="AK42">
        <v>46</v>
      </c>
      <c r="AL42">
        <v>19</v>
      </c>
    </row>
    <row r="43" spans="1:38">
      <c r="A43" t="s">
        <v>85</v>
      </c>
      <c r="B43" s="34">
        <v>259.75</v>
      </c>
      <c r="C43" s="34">
        <v>86.58</v>
      </c>
      <c r="D43" s="93">
        <f t="shared" si="0"/>
        <v>83.449999999999989</v>
      </c>
      <c r="E43" s="34">
        <v>0</v>
      </c>
      <c r="F43" s="34"/>
      <c r="G43" s="34"/>
      <c r="H43" s="34"/>
      <c r="I43" s="34"/>
      <c r="J43" s="37">
        <v>7.41</v>
      </c>
      <c r="K43" s="37">
        <v>7.41</v>
      </c>
      <c r="L43" s="37">
        <v>7.59</v>
      </c>
      <c r="M43">
        <v>114.76</v>
      </c>
      <c r="N43">
        <v>269.97000000000003</v>
      </c>
      <c r="O43">
        <v>100.54</v>
      </c>
      <c r="P43">
        <v>0.69</v>
      </c>
      <c r="Q43">
        <v>9.36</v>
      </c>
      <c r="R43" s="93">
        <v>27.81</v>
      </c>
      <c r="S43" s="93">
        <v>27.82</v>
      </c>
      <c r="T43" s="93">
        <v>27.82</v>
      </c>
      <c r="U43">
        <v>0.95</v>
      </c>
      <c r="V43">
        <v>107.646286</v>
      </c>
      <c r="W43">
        <v>1.33</v>
      </c>
      <c r="X43">
        <v>12</v>
      </c>
      <c r="Y43">
        <v>4</v>
      </c>
      <c r="Z43">
        <v>4</v>
      </c>
      <c r="AA43">
        <v>150.58000000000001</v>
      </c>
      <c r="AB43">
        <v>30.12</v>
      </c>
      <c r="AC43">
        <v>28.33</v>
      </c>
      <c r="AD43">
        <v>7</v>
      </c>
      <c r="AE43">
        <v>25</v>
      </c>
      <c r="AF43">
        <v>13</v>
      </c>
      <c r="AG43">
        <v>5</v>
      </c>
      <c r="AH43">
        <v>8.33</v>
      </c>
      <c r="AI43">
        <v>8.33</v>
      </c>
      <c r="AJ43">
        <v>0</v>
      </c>
      <c r="AK43">
        <v>50</v>
      </c>
      <c r="AL43">
        <v>22</v>
      </c>
    </row>
    <row r="44" spans="1:38">
      <c r="A44" t="s">
        <v>86</v>
      </c>
      <c r="B44" s="34">
        <v>259.75</v>
      </c>
      <c r="C44" s="34">
        <v>86.58</v>
      </c>
      <c r="D44" s="93">
        <f t="shared" si="0"/>
        <v>83.449999999999989</v>
      </c>
      <c r="E44" s="34">
        <v>0</v>
      </c>
      <c r="F44" s="34"/>
      <c r="G44" s="34"/>
      <c r="H44" s="34"/>
      <c r="I44" s="34"/>
      <c r="J44" s="37">
        <v>11.91</v>
      </c>
      <c r="K44" s="37">
        <v>11.91</v>
      </c>
      <c r="L44" s="37">
        <v>12.21</v>
      </c>
      <c r="M44">
        <v>114.76</v>
      </c>
      <c r="N44">
        <v>269.97000000000003</v>
      </c>
      <c r="O44">
        <v>100.54</v>
      </c>
      <c r="P44">
        <v>0.69</v>
      </c>
      <c r="Q44">
        <v>9.8000000000000007</v>
      </c>
      <c r="R44" s="93">
        <v>27.81</v>
      </c>
      <c r="S44" s="93">
        <v>27.82</v>
      </c>
      <c r="T44" s="93">
        <v>27.82</v>
      </c>
      <c r="U44">
        <v>0.95</v>
      </c>
      <c r="V44">
        <v>116.674308</v>
      </c>
      <c r="W44">
        <v>1.33</v>
      </c>
      <c r="X44">
        <v>12</v>
      </c>
      <c r="Y44">
        <v>4</v>
      </c>
      <c r="Z44">
        <v>4</v>
      </c>
      <c r="AA44">
        <v>179.47</v>
      </c>
      <c r="AB44">
        <v>35.89</v>
      </c>
      <c r="AC44">
        <v>31.67</v>
      </c>
      <c r="AD44">
        <v>8</v>
      </c>
      <c r="AE44">
        <v>29</v>
      </c>
      <c r="AF44">
        <v>15</v>
      </c>
      <c r="AG44">
        <v>5</v>
      </c>
      <c r="AH44">
        <v>8.33</v>
      </c>
      <c r="AI44">
        <v>8.33</v>
      </c>
      <c r="AJ44">
        <v>0</v>
      </c>
      <c r="AK44">
        <v>58</v>
      </c>
      <c r="AL44">
        <v>25</v>
      </c>
    </row>
    <row r="45" spans="1:38">
      <c r="A45" t="s">
        <v>87</v>
      </c>
      <c r="B45" s="34">
        <v>259.75</v>
      </c>
      <c r="C45" s="34">
        <v>86.58</v>
      </c>
      <c r="D45" s="93">
        <f t="shared" si="0"/>
        <v>83.449999999999989</v>
      </c>
      <c r="E45" s="34">
        <v>0</v>
      </c>
      <c r="F45" s="34"/>
      <c r="G45" s="34"/>
      <c r="H45" s="34"/>
      <c r="I45" s="34"/>
      <c r="J45" s="37">
        <v>5.52</v>
      </c>
      <c r="K45" s="37">
        <v>5.52</v>
      </c>
      <c r="L45" s="37">
        <v>5.65</v>
      </c>
      <c r="M45">
        <v>114.76</v>
      </c>
      <c r="N45">
        <v>269.97000000000003</v>
      </c>
      <c r="O45">
        <v>100.54</v>
      </c>
      <c r="P45">
        <v>0.69</v>
      </c>
      <c r="Q45">
        <v>9.57</v>
      </c>
      <c r="R45" s="93">
        <v>27.81</v>
      </c>
      <c r="S45" s="93">
        <v>27.82</v>
      </c>
      <c r="T45" s="93">
        <v>27.82</v>
      </c>
      <c r="U45">
        <v>0.95</v>
      </c>
      <c r="V45">
        <v>132.835342</v>
      </c>
      <c r="W45">
        <v>1.33</v>
      </c>
      <c r="X45">
        <v>12</v>
      </c>
      <c r="Y45">
        <v>4</v>
      </c>
      <c r="Z45">
        <v>4</v>
      </c>
      <c r="AA45">
        <v>200.38</v>
      </c>
      <c r="AB45">
        <v>40.08</v>
      </c>
      <c r="AC45">
        <v>35</v>
      </c>
      <c r="AD45">
        <v>9</v>
      </c>
      <c r="AE45">
        <v>25</v>
      </c>
      <c r="AF45">
        <v>13</v>
      </c>
      <c r="AG45">
        <v>5</v>
      </c>
      <c r="AH45">
        <v>8.33</v>
      </c>
      <c r="AI45">
        <v>8.33</v>
      </c>
      <c r="AJ45">
        <v>0</v>
      </c>
      <c r="AK45">
        <v>53</v>
      </c>
      <c r="AL45">
        <v>22</v>
      </c>
    </row>
    <row r="46" spans="1:38">
      <c r="A46" t="s">
        <v>88</v>
      </c>
      <c r="B46" s="34">
        <v>259.75</v>
      </c>
      <c r="C46" s="34">
        <v>86.58</v>
      </c>
      <c r="D46" s="93">
        <f t="shared" si="0"/>
        <v>83.449999999999989</v>
      </c>
      <c r="E46" s="34">
        <v>0</v>
      </c>
      <c r="F46" s="34"/>
      <c r="G46" s="34"/>
      <c r="H46" s="34"/>
      <c r="I46" s="34"/>
      <c r="J46" s="37">
        <v>6.16</v>
      </c>
      <c r="K46" s="37">
        <v>6.16</v>
      </c>
      <c r="L46" s="37">
        <v>6.31</v>
      </c>
      <c r="M46">
        <v>114.76</v>
      </c>
      <c r="N46">
        <v>269.97000000000003</v>
      </c>
      <c r="O46">
        <v>100.54</v>
      </c>
      <c r="P46">
        <v>0.69</v>
      </c>
      <c r="Q46">
        <v>9.44</v>
      </c>
      <c r="R46" s="93">
        <v>27.81</v>
      </c>
      <c r="S46" s="93">
        <v>27.82</v>
      </c>
      <c r="T46" s="93">
        <v>27.82</v>
      </c>
      <c r="U46">
        <v>0.95</v>
      </c>
      <c r="V46">
        <v>138.18996000000001</v>
      </c>
      <c r="W46">
        <v>1.33</v>
      </c>
      <c r="X46">
        <v>12</v>
      </c>
      <c r="Y46">
        <v>4</v>
      </c>
      <c r="Z46">
        <v>4</v>
      </c>
      <c r="AA46">
        <v>213.61</v>
      </c>
      <c r="AB46">
        <v>42.72</v>
      </c>
      <c r="AC46">
        <v>41.67</v>
      </c>
      <c r="AD46">
        <v>10</v>
      </c>
      <c r="AE46">
        <v>29</v>
      </c>
      <c r="AF46">
        <v>14</v>
      </c>
      <c r="AG46">
        <v>5</v>
      </c>
      <c r="AH46">
        <v>8.33</v>
      </c>
      <c r="AI46">
        <v>8.33</v>
      </c>
      <c r="AJ46">
        <v>0</v>
      </c>
      <c r="AK46">
        <v>60</v>
      </c>
      <c r="AL46">
        <v>26</v>
      </c>
    </row>
    <row r="47" spans="1:38">
      <c r="A47" t="s">
        <v>89</v>
      </c>
      <c r="B47" s="34">
        <v>259.75</v>
      </c>
      <c r="C47" s="34">
        <v>86.58</v>
      </c>
      <c r="D47" s="93">
        <f t="shared" si="0"/>
        <v>83.95</v>
      </c>
      <c r="E47" s="34">
        <v>0</v>
      </c>
      <c r="F47" s="34"/>
      <c r="G47" s="34"/>
      <c r="H47" s="34"/>
      <c r="I47" s="34"/>
      <c r="J47" s="37">
        <v>6.87</v>
      </c>
      <c r="K47" s="37">
        <v>6.87</v>
      </c>
      <c r="L47" s="37">
        <v>7.04</v>
      </c>
      <c r="M47">
        <v>114.76</v>
      </c>
      <c r="N47">
        <v>269.97000000000003</v>
      </c>
      <c r="O47">
        <v>100.54</v>
      </c>
      <c r="P47">
        <v>0.69</v>
      </c>
      <c r="Q47">
        <v>9.52</v>
      </c>
      <c r="R47" s="93">
        <v>27.99</v>
      </c>
      <c r="S47" s="93">
        <v>27.98</v>
      </c>
      <c r="T47" s="93">
        <v>27.98</v>
      </c>
      <c r="U47">
        <v>0.95</v>
      </c>
      <c r="V47">
        <v>143.56401399999999</v>
      </c>
      <c r="W47">
        <v>1.33</v>
      </c>
      <c r="X47">
        <v>12</v>
      </c>
      <c r="Y47">
        <v>4</v>
      </c>
      <c r="Z47">
        <v>4</v>
      </c>
      <c r="AA47">
        <v>224.78</v>
      </c>
      <c r="AB47">
        <v>44.95</v>
      </c>
      <c r="AC47">
        <v>46.67</v>
      </c>
      <c r="AD47">
        <v>12</v>
      </c>
      <c r="AE47">
        <v>60</v>
      </c>
      <c r="AF47">
        <v>30</v>
      </c>
      <c r="AG47">
        <v>5</v>
      </c>
      <c r="AH47">
        <v>8.33</v>
      </c>
      <c r="AI47">
        <v>8.33</v>
      </c>
      <c r="AJ47">
        <v>0</v>
      </c>
      <c r="AK47">
        <v>116</v>
      </c>
      <c r="AL47">
        <v>49</v>
      </c>
    </row>
    <row r="48" spans="1:38">
      <c r="A48" t="s">
        <v>90</v>
      </c>
      <c r="B48" s="34">
        <v>259.75</v>
      </c>
      <c r="C48" s="34">
        <v>86.58</v>
      </c>
      <c r="D48" s="93">
        <f t="shared" si="0"/>
        <v>83.95</v>
      </c>
      <c r="E48" s="34">
        <v>0</v>
      </c>
      <c r="F48" s="34"/>
      <c r="G48" s="34"/>
      <c r="H48" s="34"/>
      <c r="I48" s="34"/>
      <c r="J48" s="37">
        <v>7.69</v>
      </c>
      <c r="K48" s="37">
        <v>7.69</v>
      </c>
      <c r="L48" s="37">
        <v>7.88</v>
      </c>
      <c r="M48">
        <v>114.76</v>
      </c>
      <c r="N48">
        <v>269.97000000000003</v>
      </c>
      <c r="O48">
        <v>100.54</v>
      </c>
      <c r="P48">
        <v>0.69</v>
      </c>
      <c r="Q48">
        <v>9.57</v>
      </c>
      <c r="R48" s="93">
        <v>27.99</v>
      </c>
      <c r="S48" s="93">
        <v>27.98</v>
      </c>
      <c r="T48" s="93">
        <v>27.98</v>
      </c>
      <c r="U48">
        <v>0.95</v>
      </c>
      <c r="V48">
        <v>147.655292</v>
      </c>
      <c r="W48">
        <v>1.33</v>
      </c>
      <c r="X48">
        <v>12</v>
      </c>
      <c r="Y48">
        <v>4</v>
      </c>
      <c r="Z48">
        <v>4</v>
      </c>
      <c r="AA48">
        <v>233.13</v>
      </c>
      <c r="AB48">
        <v>46.63</v>
      </c>
      <c r="AC48">
        <v>53.33</v>
      </c>
      <c r="AD48">
        <v>14</v>
      </c>
      <c r="AE48">
        <v>77</v>
      </c>
      <c r="AF48">
        <v>38</v>
      </c>
      <c r="AG48">
        <v>5</v>
      </c>
      <c r="AH48">
        <v>8.33</v>
      </c>
      <c r="AI48">
        <v>8.33</v>
      </c>
      <c r="AJ48">
        <v>0</v>
      </c>
      <c r="AK48">
        <v>151</v>
      </c>
      <c r="AL48">
        <v>64</v>
      </c>
    </row>
    <row r="49" spans="1:38">
      <c r="A49" t="s">
        <v>91</v>
      </c>
      <c r="B49" s="34">
        <v>259.75</v>
      </c>
      <c r="C49" s="34">
        <v>86.58</v>
      </c>
      <c r="D49" s="93">
        <f t="shared" si="0"/>
        <v>84.949999999999989</v>
      </c>
      <c r="E49" s="34">
        <v>0</v>
      </c>
      <c r="F49" s="34"/>
      <c r="G49" s="34"/>
      <c r="H49" s="34"/>
      <c r="I49" s="34"/>
      <c r="J49" s="37">
        <v>9.6</v>
      </c>
      <c r="K49" s="37">
        <v>9.6</v>
      </c>
      <c r="L49" s="37">
        <v>9.84</v>
      </c>
      <c r="M49">
        <v>114.76</v>
      </c>
      <c r="N49">
        <v>269.97000000000003</v>
      </c>
      <c r="O49">
        <v>100.54</v>
      </c>
      <c r="P49">
        <v>0.69</v>
      </c>
      <c r="Q49">
        <v>9.59</v>
      </c>
      <c r="R49" s="93">
        <v>28.31</v>
      </c>
      <c r="S49" s="93">
        <v>28.32</v>
      </c>
      <c r="T49" s="93">
        <v>28.32</v>
      </c>
      <c r="U49">
        <v>0.95</v>
      </c>
      <c r="V49">
        <v>151.34813199999999</v>
      </c>
      <c r="W49">
        <v>1.33</v>
      </c>
      <c r="X49">
        <v>12</v>
      </c>
      <c r="Y49">
        <v>4</v>
      </c>
      <c r="Z49">
        <v>4</v>
      </c>
      <c r="AA49">
        <v>233.13</v>
      </c>
      <c r="AB49">
        <v>46.63</v>
      </c>
      <c r="AC49">
        <v>56.67</v>
      </c>
      <c r="AD49">
        <v>16</v>
      </c>
      <c r="AE49">
        <v>83</v>
      </c>
      <c r="AF49">
        <v>42</v>
      </c>
      <c r="AG49">
        <v>5</v>
      </c>
      <c r="AH49">
        <v>8.33</v>
      </c>
      <c r="AI49">
        <v>8.33</v>
      </c>
      <c r="AJ49">
        <v>0</v>
      </c>
      <c r="AK49">
        <v>168</v>
      </c>
      <c r="AL49">
        <v>72</v>
      </c>
    </row>
    <row r="50" spans="1:38">
      <c r="A50" t="s">
        <v>92</v>
      </c>
      <c r="B50" s="34">
        <v>259.75</v>
      </c>
      <c r="C50" s="34">
        <v>86.58</v>
      </c>
      <c r="D50" s="93">
        <f t="shared" si="0"/>
        <v>84.949999999999989</v>
      </c>
      <c r="E50" s="34">
        <v>0</v>
      </c>
      <c r="F50" s="34"/>
      <c r="G50" s="34"/>
      <c r="H50" s="34"/>
      <c r="I50" s="34"/>
      <c r="J50" s="37">
        <v>11.22</v>
      </c>
      <c r="K50" s="37">
        <v>11.22</v>
      </c>
      <c r="L50" s="37">
        <v>11.51</v>
      </c>
      <c r="M50">
        <v>114.76</v>
      </c>
      <c r="N50">
        <v>269.97000000000003</v>
      </c>
      <c r="O50">
        <v>100.54</v>
      </c>
      <c r="P50">
        <v>0.69</v>
      </c>
      <c r="Q50">
        <v>9.64</v>
      </c>
      <c r="R50" s="93">
        <v>28.31</v>
      </c>
      <c r="S50" s="93">
        <v>28.32</v>
      </c>
      <c r="T50" s="93">
        <v>28.32</v>
      </c>
      <c r="U50">
        <v>0.95</v>
      </c>
      <c r="V50">
        <v>154.23437799999999</v>
      </c>
      <c r="W50">
        <v>1.33</v>
      </c>
      <c r="X50">
        <v>12</v>
      </c>
      <c r="Y50">
        <v>4</v>
      </c>
      <c r="Z50">
        <v>4</v>
      </c>
      <c r="AA50">
        <v>233.13</v>
      </c>
      <c r="AB50">
        <v>46.63</v>
      </c>
      <c r="AC50">
        <v>63.33</v>
      </c>
      <c r="AD50">
        <v>20</v>
      </c>
      <c r="AE50">
        <v>88</v>
      </c>
      <c r="AF50">
        <v>44</v>
      </c>
      <c r="AG50">
        <v>5</v>
      </c>
      <c r="AH50">
        <v>8.33</v>
      </c>
      <c r="AI50">
        <v>8.33</v>
      </c>
      <c r="AJ50">
        <v>0</v>
      </c>
      <c r="AK50">
        <v>179</v>
      </c>
      <c r="AL50">
        <v>76</v>
      </c>
    </row>
    <row r="51" spans="1:38">
      <c r="A51" t="s">
        <v>93</v>
      </c>
      <c r="B51" s="34">
        <v>259.75</v>
      </c>
      <c r="C51" s="34">
        <v>86.58</v>
      </c>
      <c r="D51" s="93">
        <f t="shared" si="0"/>
        <v>84.949999999999989</v>
      </c>
      <c r="E51" s="34">
        <v>0</v>
      </c>
      <c r="F51" s="34"/>
      <c r="G51" s="34"/>
      <c r="H51" s="34"/>
      <c r="I51" s="34"/>
      <c r="J51" s="37">
        <v>15.4</v>
      </c>
      <c r="K51" s="37">
        <v>15.4</v>
      </c>
      <c r="L51" s="37">
        <v>15.8</v>
      </c>
      <c r="M51">
        <v>114.76</v>
      </c>
      <c r="N51">
        <v>269.97000000000003</v>
      </c>
      <c r="O51">
        <v>100.54</v>
      </c>
      <c r="P51">
        <v>0.69</v>
      </c>
      <c r="Q51">
        <v>9.74</v>
      </c>
      <c r="R51" s="93">
        <v>28.31</v>
      </c>
      <c r="S51" s="93">
        <v>28.32</v>
      </c>
      <c r="T51" s="93">
        <v>28.32</v>
      </c>
      <c r="U51">
        <v>0.99</v>
      </c>
      <c r="V51">
        <v>158.656068</v>
      </c>
      <c r="W51">
        <v>1.38</v>
      </c>
      <c r="X51">
        <v>12</v>
      </c>
      <c r="Y51">
        <v>4</v>
      </c>
      <c r="Z51">
        <v>4</v>
      </c>
      <c r="AA51">
        <v>233.13</v>
      </c>
      <c r="AB51">
        <v>46.63</v>
      </c>
      <c r="AC51">
        <v>70</v>
      </c>
      <c r="AD51">
        <v>25</v>
      </c>
      <c r="AE51">
        <v>88</v>
      </c>
      <c r="AF51">
        <v>44</v>
      </c>
      <c r="AG51">
        <v>3.34</v>
      </c>
      <c r="AH51">
        <v>8.33</v>
      </c>
      <c r="AI51">
        <v>8.33</v>
      </c>
      <c r="AJ51">
        <v>0</v>
      </c>
      <c r="AK51">
        <v>168</v>
      </c>
      <c r="AL51">
        <v>72</v>
      </c>
    </row>
    <row r="52" spans="1:38">
      <c r="A52" t="s">
        <v>94</v>
      </c>
      <c r="B52" s="34">
        <v>259.75</v>
      </c>
      <c r="C52" s="34">
        <v>86.58</v>
      </c>
      <c r="D52" s="93">
        <f t="shared" si="0"/>
        <v>84.949999999999989</v>
      </c>
      <c r="E52" s="34">
        <v>0</v>
      </c>
      <c r="F52" s="34"/>
      <c r="G52" s="34"/>
      <c r="H52" s="34"/>
      <c r="I52" s="34"/>
      <c r="J52" s="37">
        <v>15.52</v>
      </c>
      <c r="K52" s="37">
        <v>15.52</v>
      </c>
      <c r="L52" s="37">
        <v>15.91</v>
      </c>
      <c r="M52">
        <v>114.76</v>
      </c>
      <c r="N52">
        <v>269.97000000000003</v>
      </c>
      <c r="O52">
        <v>100.54</v>
      </c>
      <c r="P52">
        <v>0.69</v>
      </c>
      <c r="Q52">
        <v>9.8000000000000007</v>
      </c>
      <c r="R52" s="93">
        <v>28.31</v>
      </c>
      <c r="S52" s="93">
        <v>28.32</v>
      </c>
      <c r="T52" s="93">
        <v>28.32</v>
      </c>
      <c r="U52">
        <v>0.99</v>
      </c>
      <c r="V52">
        <v>159.20999399999999</v>
      </c>
      <c r="W52">
        <v>1.38</v>
      </c>
      <c r="X52">
        <v>12</v>
      </c>
      <c r="Y52">
        <v>4</v>
      </c>
      <c r="Z52">
        <v>4</v>
      </c>
      <c r="AA52">
        <v>233.13</v>
      </c>
      <c r="AB52">
        <v>46.63</v>
      </c>
      <c r="AC52">
        <v>76.67</v>
      </c>
      <c r="AD52">
        <v>33</v>
      </c>
      <c r="AE52">
        <v>92</v>
      </c>
      <c r="AF52">
        <v>46</v>
      </c>
      <c r="AG52">
        <v>3.34</v>
      </c>
      <c r="AH52">
        <v>8.33</v>
      </c>
      <c r="AI52">
        <v>8.33</v>
      </c>
      <c r="AJ52">
        <v>0</v>
      </c>
      <c r="AK52">
        <v>176</v>
      </c>
      <c r="AL52">
        <v>76</v>
      </c>
    </row>
    <row r="53" spans="1:38">
      <c r="A53" t="s">
        <v>95</v>
      </c>
      <c r="B53" s="34">
        <v>259.75</v>
      </c>
      <c r="C53" s="34">
        <v>86.58</v>
      </c>
      <c r="D53" s="93">
        <f t="shared" si="0"/>
        <v>84.949999999999989</v>
      </c>
      <c r="E53" s="34">
        <v>0</v>
      </c>
      <c r="F53" s="34"/>
      <c r="G53" s="34"/>
      <c r="H53" s="34"/>
      <c r="I53" s="34"/>
      <c r="J53" s="37">
        <v>15.6</v>
      </c>
      <c r="K53" s="37">
        <v>15.6</v>
      </c>
      <c r="L53" s="37">
        <v>15.99</v>
      </c>
      <c r="M53">
        <v>114.76</v>
      </c>
      <c r="N53">
        <v>269.97000000000003</v>
      </c>
      <c r="O53">
        <v>100.54</v>
      </c>
      <c r="P53">
        <v>0.69</v>
      </c>
      <c r="Q53">
        <v>7.21</v>
      </c>
      <c r="R53" s="93">
        <v>28.31</v>
      </c>
      <c r="S53" s="93">
        <v>28.32</v>
      </c>
      <c r="T53" s="93">
        <v>28.32</v>
      </c>
      <c r="U53">
        <v>0.99</v>
      </c>
      <c r="V53">
        <v>158.50058000000001</v>
      </c>
      <c r="W53">
        <v>1.38</v>
      </c>
      <c r="X53">
        <v>12</v>
      </c>
      <c r="Y53">
        <v>4</v>
      </c>
      <c r="Z53">
        <v>4</v>
      </c>
      <c r="AA53">
        <v>233.13</v>
      </c>
      <c r="AB53">
        <v>46.63</v>
      </c>
      <c r="AC53">
        <v>90</v>
      </c>
      <c r="AD53">
        <v>40</v>
      </c>
      <c r="AE53">
        <v>83</v>
      </c>
      <c r="AF53">
        <v>42</v>
      </c>
      <c r="AG53">
        <v>3.34</v>
      </c>
      <c r="AH53">
        <v>8.33</v>
      </c>
      <c r="AI53">
        <v>8.33</v>
      </c>
      <c r="AJ53">
        <v>0</v>
      </c>
      <c r="AK53">
        <v>179</v>
      </c>
      <c r="AL53">
        <v>76</v>
      </c>
    </row>
    <row r="54" spans="1:38">
      <c r="A54" t="s">
        <v>96</v>
      </c>
      <c r="B54" s="34">
        <v>259.75</v>
      </c>
      <c r="C54" s="34">
        <v>86.58</v>
      </c>
      <c r="D54" s="93">
        <f t="shared" si="0"/>
        <v>84.949999999999989</v>
      </c>
      <c r="E54" s="34">
        <v>0</v>
      </c>
      <c r="F54" s="34"/>
      <c r="G54" s="34"/>
      <c r="H54" s="34"/>
      <c r="I54" s="34"/>
      <c r="J54" s="37">
        <v>15.55</v>
      </c>
      <c r="K54" s="37">
        <v>15.55</v>
      </c>
      <c r="L54" s="37">
        <v>15.94</v>
      </c>
      <c r="M54">
        <v>114.76</v>
      </c>
      <c r="N54">
        <v>269.97000000000003</v>
      </c>
      <c r="O54">
        <v>100.54</v>
      </c>
      <c r="P54">
        <v>0.69</v>
      </c>
      <c r="Q54">
        <v>7.21</v>
      </c>
      <c r="R54" s="93">
        <v>28.31</v>
      </c>
      <c r="S54" s="93">
        <v>28.32</v>
      </c>
      <c r="T54" s="93">
        <v>28.32</v>
      </c>
      <c r="U54">
        <v>0.99</v>
      </c>
      <c r="V54">
        <v>157.02344400000001</v>
      </c>
      <c r="W54">
        <v>1.38</v>
      </c>
      <c r="X54">
        <v>12</v>
      </c>
      <c r="Y54">
        <v>4</v>
      </c>
      <c r="Z54">
        <v>4</v>
      </c>
      <c r="AA54">
        <v>233.13</v>
      </c>
      <c r="AB54">
        <v>46.63</v>
      </c>
      <c r="AC54">
        <v>93.57</v>
      </c>
      <c r="AD54">
        <v>45</v>
      </c>
      <c r="AE54">
        <v>87</v>
      </c>
      <c r="AF54">
        <v>43</v>
      </c>
      <c r="AG54">
        <v>3.34</v>
      </c>
      <c r="AH54">
        <v>11.67</v>
      </c>
      <c r="AI54">
        <v>11.67</v>
      </c>
      <c r="AJ54">
        <v>0</v>
      </c>
      <c r="AK54">
        <v>182</v>
      </c>
      <c r="AL54">
        <v>78</v>
      </c>
    </row>
    <row r="55" spans="1:38">
      <c r="A55" t="s">
        <v>97</v>
      </c>
      <c r="B55" s="34">
        <v>259.75</v>
      </c>
      <c r="C55" s="34">
        <v>75.150000000000006</v>
      </c>
      <c r="D55" s="93">
        <f t="shared" si="0"/>
        <v>84.949999999999989</v>
      </c>
      <c r="E55" s="34">
        <v>0</v>
      </c>
      <c r="F55" s="34"/>
      <c r="G55" s="34"/>
      <c r="H55" s="34"/>
      <c r="I55" s="34"/>
      <c r="J55" s="37">
        <v>15.38</v>
      </c>
      <c r="K55" s="37">
        <v>15.38</v>
      </c>
      <c r="L55" s="37">
        <v>15.76</v>
      </c>
      <c r="M55">
        <v>114.76</v>
      </c>
      <c r="N55">
        <v>269.97000000000003</v>
      </c>
      <c r="O55">
        <v>100.54</v>
      </c>
      <c r="P55">
        <v>0.69</v>
      </c>
      <c r="Q55">
        <v>7.21</v>
      </c>
      <c r="R55" s="93">
        <v>28.31</v>
      </c>
      <c r="S55" s="93">
        <v>28.32</v>
      </c>
      <c r="T55" s="93">
        <v>28.32</v>
      </c>
      <c r="U55">
        <v>1.07</v>
      </c>
      <c r="V55">
        <v>154.23437799999999</v>
      </c>
      <c r="W55">
        <v>1.38</v>
      </c>
      <c r="X55">
        <v>12</v>
      </c>
      <c r="Y55">
        <v>4</v>
      </c>
      <c r="Z55">
        <v>4</v>
      </c>
      <c r="AA55">
        <v>233.13</v>
      </c>
      <c r="AB55">
        <v>46.63</v>
      </c>
      <c r="AC55">
        <v>92.96</v>
      </c>
      <c r="AD55">
        <v>45</v>
      </c>
      <c r="AE55">
        <v>93</v>
      </c>
      <c r="AF55">
        <v>47</v>
      </c>
      <c r="AG55">
        <v>3.34</v>
      </c>
      <c r="AH55">
        <v>11.67</v>
      </c>
      <c r="AI55">
        <v>11.67</v>
      </c>
      <c r="AJ55">
        <v>0</v>
      </c>
      <c r="AK55">
        <v>189</v>
      </c>
      <c r="AL55">
        <v>81</v>
      </c>
    </row>
    <row r="56" spans="1:38">
      <c r="A56" t="s">
        <v>98</v>
      </c>
      <c r="B56" s="34">
        <v>259.75</v>
      </c>
      <c r="C56" s="34">
        <v>75.150000000000006</v>
      </c>
      <c r="D56" s="93">
        <f t="shared" si="0"/>
        <v>84.949999999999989</v>
      </c>
      <c r="E56" s="34">
        <v>0</v>
      </c>
      <c r="F56" s="34"/>
      <c r="G56" s="34"/>
      <c r="H56" s="34"/>
      <c r="I56" s="34"/>
      <c r="J56" s="37">
        <v>15.19</v>
      </c>
      <c r="K56" s="37">
        <v>15.19</v>
      </c>
      <c r="L56" s="37">
        <v>15.58</v>
      </c>
      <c r="M56">
        <v>114.76</v>
      </c>
      <c r="N56">
        <v>269.97000000000003</v>
      </c>
      <c r="O56">
        <v>100.54</v>
      </c>
      <c r="P56">
        <v>0.69</v>
      </c>
      <c r="Q56">
        <v>7.21</v>
      </c>
      <c r="R56" s="93">
        <v>28.31</v>
      </c>
      <c r="S56" s="93">
        <v>28.32</v>
      </c>
      <c r="T56" s="93">
        <v>28.32</v>
      </c>
      <c r="U56">
        <v>1.07</v>
      </c>
      <c r="V56">
        <v>150.512384</v>
      </c>
      <c r="W56">
        <v>1.38</v>
      </c>
      <c r="X56">
        <v>12</v>
      </c>
      <c r="Y56">
        <v>4</v>
      </c>
      <c r="Z56">
        <v>4</v>
      </c>
      <c r="AA56">
        <v>233.13</v>
      </c>
      <c r="AB56">
        <v>46.63</v>
      </c>
      <c r="AC56">
        <v>92.85</v>
      </c>
      <c r="AD56">
        <v>45</v>
      </c>
      <c r="AE56">
        <v>93</v>
      </c>
      <c r="AF56">
        <v>47</v>
      </c>
      <c r="AG56">
        <v>3.34</v>
      </c>
      <c r="AH56">
        <v>11.67</v>
      </c>
      <c r="AI56">
        <v>11.67</v>
      </c>
      <c r="AJ56">
        <v>0</v>
      </c>
      <c r="AK56">
        <v>189</v>
      </c>
      <c r="AL56">
        <v>81</v>
      </c>
    </row>
    <row r="57" spans="1:38">
      <c r="A57" t="s">
        <v>99</v>
      </c>
      <c r="B57" s="34">
        <v>224.54</v>
      </c>
      <c r="C57" s="34">
        <v>75.150000000000006</v>
      </c>
      <c r="D57" s="93">
        <f t="shared" si="0"/>
        <v>84.949999999999989</v>
      </c>
      <c r="E57" s="34">
        <v>0</v>
      </c>
      <c r="F57" s="34"/>
      <c r="G57" s="34"/>
      <c r="H57" s="34"/>
      <c r="I57" s="34"/>
      <c r="J57" s="37">
        <v>14.96</v>
      </c>
      <c r="K57" s="37">
        <v>14.96</v>
      </c>
      <c r="L57" s="37">
        <v>15.33</v>
      </c>
      <c r="M57">
        <v>114.76</v>
      </c>
      <c r="N57">
        <v>269.97000000000003</v>
      </c>
      <c r="O57">
        <v>100.54</v>
      </c>
      <c r="P57">
        <v>0</v>
      </c>
      <c r="Q57">
        <v>7.21</v>
      </c>
      <c r="R57" s="93">
        <v>28.31</v>
      </c>
      <c r="S57" s="93">
        <v>28.32</v>
      </c>
      <c r="T57" s="93">
        <v>28.32</v>
      </c>
      <c r="U57">
        <v>0</v>
      </c>
      <c r="V57">
        <v>144.71073799999999</v>
      </c>
      <c r="W57">
        <v>1.38</v>
      </c>
      <c r="X57">
        <v>12</v>
      </c>
      <c r="Y57">
        <v>4</v>
      </c>
      <c r="Z57">
        <v>4</v>
      </c>
      <c r="AA57">
        <v>233.13</v>
      </c>
      <c r="AB57">
        <v>46.63</v>
      </c>
      <c r="AC57">
        <v>92.54</v>
      </c>
      <c r="AD57">
        <v>45</v>
      </c>
      <c r="AE57">
        <v>93</v>
      </c>
      <c r="AF57">
        <v>47</v>
      </c>
      <c r="AG57">
        <v>3.34</v>
      </c>
      <c r="AH57">
        <v>8.33</v>
      </c>
      <c r="AI57">
        <v>8.33</v>
      </c>
      <c r="AJ57">
        <v>0</v>
      </c>
      <c r="AK57">
        <v>193</v>
      </c>
      <c r="AL57">
        <v>82</v>
      </c>
    </row>
    <row r="58" spans="1:38">
      <c r="A58" t="s">
        <v>100</v>
      </c>
      <c r="B58" s="34">
        <v>224.54</v>
      </c>
      <c r="C58" s="34">
        <v>75.150000000000006</v>
      </c>
      <c r="D58" s="93">
        <f t="shared" si="0"/>
        <v>84.949999999999989</v>
      </c>
      <c r="E58" s="34">
        <v>0</v>
      </c>
      <c r="F58" s="34"/>
      <c r="G58" s="34"/>
      <c r="H58" s="34"/>
      <c r="I58" s="34"/>
      <c r="J58" s="37">
        <v>14.65</v>
      </c>
      <c r="K58" s="37">
        <v>14.65</v>
      </c>
      <c r="L58" s="37">
        <v>15.01</v>
      </c>
      <c r="M58">
        <v>114.76</v>
      </c>
      <c r="N58">
        <v>269.97000000000003</v>
      </c>
      <c r="O58">
        <v>100.54</v>
      </c>
      <c r="P58">
        <v>0</v>
      </c>
      <c r="Q58">
        <v>7.21</v>
      </c>
      <c r="R58" s="93">
        <v>28.31</v>
      </c>
      <c r="S58" s="93">
        <v>28.32</v>
      </c>
      <c r="T58" s="93">
        <v>28.32</v>
      </c>
      <c r="U58">
        <v>0</v>
      </c>
      <c r="V58">
        <v>140.979026</v>
      </c>
      <c r="W58">
        <v>1.38</v>
      </c>
      <c r="X58">
        <v>12</v>
      </c>
      <c r="Y58">
        <v>4</v>
      </c>
      <c r="Z58">
        <v>4</v>
      </c>
      <c r="AA58">
        <v>233.13</v>
      </c>
      <c r="AB58">
        <v>46.63</v>
      </c>
      <c r="AC58">
        <v>92.05</v>
      </c>
      <c r="AD58">
        <v>45</v>
      </c>
      <c r="AE58">
        <v>91</v>
      </c>
      <c r="AF58">
        <v>45</v>
      </c>
      <c r="AG58">
        <v>3.34</v>
      </c>
      <c r="AH58">
        <v>8.33</v>
      </c>
      <c r="AI58">
        <v>8.33</v>
      </c>
      <c r="AJ58">
        <v>0</v>
      </c>
      <c r="AK58">
        <v>189</v>
      </c>
      <c r="AL58">
        <v>81</v>
      </c>
    </row>
    <row r="59" spans="1:38">
      <c r="A59" t="s">
        <v>101</v>
      </c>
      <c r="B59" s="34">
        <v>224.54</v>
      </c>
      <c r="C59" s="34">
        <v>75.510000000000005</v>
      </c>
      <c r="D59" s="93">
        <f t="shared" si="0"/>
        <v>84.949999999999989</v>
      </c>
      <c r="E59" s="34">
        <v>0</v>
      </c>
      <c r="F59" s="34"/>
      <c r="G59" s="34"/>
      <c r="H59" s="34"/>
      <c r="I59" s="34"/>
      <c r="J59" s="37">
        <v>14.2</v>
      </c>
      <c r="K59" s="37">
        <v>14.2</v>
      </c>
      <c r="L59" s="37">
        <v>14.55</v>
      </c>
      <c r="M59">
        <v>114.76</v>
      </c>
      <c r="N59">
        <v>269.97000000000003</v>
      </c>
      <c r="O59">
        <v>81.59</v>
      </c>
      <c r="P59">
        <v>0</v>
      </c>
      <c r="Q59">
        <v>7.21</v>
      </c>
      <c r="R59" s="93">
        <v>28.31</v>
      </c>
      <c r="S59" s="93">
        <v>28.32</v>
      </c>
      <c r="T59" s="93">
        <v>28.32</v>
      </c>
      <c r="U59">
        <v>0</v>
      </c>
      <c r="V59">
        <v>136.372694</v>
      </c>
      <c r="W59">
        <v>1.38</v>
      </c>
      <c r="X59">
        <v>12</v>
      </c>
      <c r="Y59">
        <v>4</v>
      </c>
      <c r="Z59">
        <v>4</v>
      </c>
      <c r="AA59">
        <v>233.13</v>
      </c>
      <c r="AB59">
        <v>46.63</v>
      </c>
      <c r="AC59">
        <v>91.17</v>
      </c>
      <c r="AD59">
        <v>45</v>
      </c>
      <c r="AE59">
        <v>90</v>
      </c>
      <c r="AF59">
        <v>45</v>
      </c>
      <c r="AG59">
        <v>3.34</v>
      </c>
      <c r="AH59">
        <v>8.33</v>
      </c>
      <c r="AI59">
        <v>8.33</v>
      </c>
      <c r="AJ59">
        <v>0</v>
      </c>
      <c r="AK59">
        <v>186</v>
      </c>
      <c r="AL59">
        <v>79</v>
      </c>
    </row>
    <row r="60" spans="1:38">
      <c r="A60" t="s">
        <v>102</v>
      </c>
      <c r="B60" s="34">
        <v>224.54</v>
      </c>
      <c r="C60" s="34">
        <v>75.510000000000005</v>
      </c>
      <c r="D60" s="93">
        <f t="shared" si="0"/>
        <v>84.949999999999989</v>
      </c>
      <c r="E60" s="34">
        <v>0</v>
      </c>
      <c r="F60" s="34"/>
      <c r="G60" s="34"/>
      <c r="H60" s="34"/>
      <c r="I60" s="34"/>
      <c r="J60" s="37">
        <v>13.72</v>
      </c>
      <c r="K60" s="37">
        <v>13.72</v>
      </c>
      <c r="L60" s="37">
        <v>14.07</v>
      </c>
      <c r="M60">
        <v>114.76</v>
      </c>
      <c r="N60">
        <v>269.97000000000003</v>
      </c>
      <c r="O60">
        <v>57.59</v>
      </c>
      <c r="P60">
        <v>0</v>
      </c>
      <c r="Q60">
        <v>7.21</v>
      </c>
      <c r="R60" s="93">
        <v>28.31</v>
      </c>
      <c r="S60" s="93">
        <v>28.32</v>
      </c>
      <c r="T60" s="93">
        <v>28.32</v>
      </c>
      <c r="U60">
        <v>0</v>
      </c>
      <c r="V60">
        <v>130.74597199999999</v>
      </c>
      <c r="W60">
        <v>1.38</v>
      </c>
      <c r="X60">
        <v>12</v>
      </c>
      <c r="Y60">
        <v>4</v>
      </c>
      <c r="Z60">
        <v>4</v>
      </c>
      <c r="AA60">
        <v>233.13</v>
      </c>
      <c r="AB60">
        <v>46.63</v>
      </c>
      <c r="AC60">
        <v>89.57</v>
      </c>
      <c r="AD60">
        <v>45</v>
      </c>
      <c r="AE60">
        <v>87</v>
      </c>
      <c r="AF60">
        <v>43</v>
      </c>
      <c r="AG60">
        <v>3.34</v>
      </c>
      <c r="AH60">
        <v>8.33</v>
      </c>
      <c r="AI60">
        <v>8.33</v>
      </c>
      <c r="AJ60">
        <v>0</v>
      </c>
      <c r="AK60">
        <v>179</v>
      </c>
      <c r="AL60">
        <v>76</v>
      </c>
    </row>
    <row r="61" spans="1:38">
      <c r="A61" t="s">
        <v>103</v>
      </c>
      <c r="B61" s="34">
        <v>224.54</v>
      </c>
      <c r="C61" s="34">
        <v>75.510000000000005</v>
      </c>
      <c r="D61" s="93">
        <f t="shared" si="0"/>
        <v>84.949999999999989</v>
      </c>
      <c r="E61" s="34">
        <v>0</v>
      </c>
      <c r="F61" s="34"/>
      <c r="G61" s="34"/>
      <c r="H61" s="34"/>
      <c r="I61" s="34"/>
      <c r="J61" s="37">
        <v>13.14</v>
      </c>
      <c r="K61" s="37">
        <v>13.14</v>
      </c>
      <c r="L61" s="37">
        <v>13.48</v>
      </c>
      <c r="M61">
        <v>114.76</v>
      </c>
      <c r="N61">
        <v>269.97000000000003</v>
      </c>
      <c r="O61">
        <v>48</v>
      </c>
      <c r="P61">
        <v>0</v>
      </c>
      <c r="Q61">
        <v>7.21</v>
      </c>
      <c r="R61" s="93">
        <v>28.31</v>
      </c>
      <c r="S61" s="93">
        <v>28.32</v>
      </c>
      <c r="T61" s="93">
        <v>28.32</v>
      </c>
      <c r="U61">
        <v>0</v>
      </c>
      <c r="V61">
        <v>123.846192</v>
      </c>
      <c r="W61">
        <v>1.38</v>
      </c>
      <c r="X61">
        <v>12</v>
      </c>
      <c r="Y61">
        <v>4</v>
      </c>
      <c r="Z61">
        <v>4</v>
      </c>
      <c r="AA61">
        <v>233.13</v>
      </c>
      <c r="AB61">
        <v>46.63</v>
      </c>
      <c r="AC61">
        <v>87.06</v>
      </c>
      <c r="AD61">
        <v>45</v>
      </c>
      <c r="AE61">
        <v>82</v>
      </c>
      <c r="AF61">
        <v>41</v>
      </c>
      <c r="AG61">
        <v>3.34</v>
      </c>
      <c r="AH61">
        <v>8.33</v>
      </c>
      <c r="AI61">
        <v>8.33</v>
      </c>
      <c r="AJ61">
        <v>0</v>
      </c>
      <c r="AK61">
        <v>172</v>
      </c>
      <c r="AL61">
        <v>73</v>
      </c>
    </row>
    <row r="62" spans="1:38">
      <c r="A62" t="s">
        <v>104</v>
      </c>
      <c r="B62" s="34">
        <v>224.54</v>
      </c>
      <c r="C62" s="34">
        <v>75.510000000000005</v>
      </c>
      <c r="D62" s="93">
        <f t="shared" si="0"/>
        <v>84.949999999999989</v>
      </c>
      <c r="E62" s="34">
        <v>0</v>
      </c>
      <c r="F62" s="34"/>
      <c r="G62" s="34"/>
      <c r="H62" s="34"/>
      <c r="I62" s="34"/>
      <c r="J62" s="37">
        <v>12.48</v>
      </c>
      <c r="K62" s="37">
        <v>12.48</v>
      </c>
      <c r="L62" s="37">
        <v>12.79</v>
      </c>
      <c r="M62">
        <v>114.76</v>
      </c>
      <c r="N62">
        <v>269.97000000000003</v>
      </c>
      <c r="O62">
        <v>48</v>
      </c>
      <c r="P62">
        <v>0</v>
      </c>
      <c r="Q62">
        <v>7.21</v>
      </c>
      <c r="R62" s="93">
        <v>28.31</v>
      </c>
      <c r="S62" s="93">
        <v>28.32</v>
      </c>
      <c r="T62" s="93">
        <v>28.32</v>
      </c>
      <c r="U62">
        <v>0</v>
      </c>
      <c r="V62">
        <v>115.97461199999999</v>
      </c>
      <c r="W62">
        <v>1.38</v>
      </c>
      <c r="X62">
        <v>12</v>
      </c>
      <c r="Y62">
        <v>4</v>
      </c>
      <c r="Z62">
        <v>4</v>
      </c>
      <c r="AA62">
        <v>233.13</v>
      </c>
      <c r="AB62">
        <v>46.63</v>
      </c>
      <c r="AC62">
        <v>82.98</v>
      </c>
      <c r="AD62">
        <v>43</v>
      </c>
      <c r="AE62">
        <v>77</v>
      </c>
      <c r="AF62">
        <v>38</v>
      </c>
      <c r="AG62">
        <v>3.34</v>
      </c>
      <c r="AH62">
        <v>8.33</v>
      </c>
      <c r="AI62">
        <v>8.33</v>
      </c>
      <c r="AJ62">
        <v>0</v>
      </c>
      <c r="AK62">
        <v>161</v>
      </c>
      <c r="AL62">
        <v>69</v>
      </c>
    </row>
    <row r="63" spans="1:38">
      <c r="A63" t="s">
        <v>105</v>
      </c>
      <c r="B63" s="34">
        <v>224.54</v>
      </c>
      <c r="C63" s="34">
        <v>75.06</v>
      </c>
      <c r="D63" s="93">
        <f t="shared" si="0"/>
        <v>84.949999999999989</v>
      </c>
      <c r="E63" s="34">
        <v>0</v>
      </c>
      <c r="F63" s="34"/>
      <c r="G63" s="34"/>
      <c r="H63" s="34"/>
      <c r="I63" s="34"/>
      <c r="J63" s="37">
        <v>11.62</v>
      </c>
      <c r="K63" s="37">
        <v>11.62</v>
      </c>
      <c r="L63" s="37">
        <v>11.91</v>
      </c>
      <c r="M63">
        <v>114.76</v>
      </c>
      <c r="N63">
        <v>269.97000000000003</v>
      </c>
      <c r="O63">
        <v>100.54</v>
      </c>
      <c r="P63">
        <v>0</v>
      </c>
      <c r="Q63">
        <v>7.21</v>
      </c>
      <c r="R63" s="93">
        <v>28.31</v>
      </c>
      <c r="S63" s="93">
        <v>28.32</v>
      </c>
      <c r="T63" s="93">
        <v>28.32</v>
      </c>
      <c r="U63">
        <v>0</v>
      </c>
      <c r="V63">
        <v>106.480126</v>
      </c>
      <c r="W63">
        <v>1.43</v>
      </c>
      <c r="X63">
        <v>12</v>
      </c>
      <c r="Y63">
        <v>4</v>
      </c>
      <c r="Z63">
        <v>4</v>
      </c>
      <c r="AA63">
        <v>222.6</v>
      </c>
      <c r="AB63">
        <v>44.52</v>
      </c>
      <c r="AC63">
        <v>78.290000000000006</v>
      </c>
      <c r="AD63">
        <v>41</v>
      </c>
      <c r="AE63">
        <v>70</v>
      </c>
      <c r="AF63">
        <v>35</v>
      </c>
      <c r="AG63">
        <v>3.34</v>
      </c>
      <c r="AH63">
        <v>8.33</v>
      </c>
      <c r="AI63">
        <v>8.33</v>
      </c>
      <c r="AJ63">
        <v>0</v>
      </c>
      <c r="AK63">
        <v>151</v>
      </c>
      <c r="AL63">
        <v>64</v>
      </c>
    </row>
    <row r="64" spans="1:38">
      <c r="A64" t="s">
        <v>106</v>
      </c>
      <c r="B64" s="34">
        <v>224.54</v>
      </c>
      <c r="C64" s="34">
        <v>75.06</v>
      </c>
      <c r="D64" s="93">
        <f t="shared" si="0"/>
        <v>84.949999999999989</v>
      </c>
      <c r="E64" s="34">
        <v>0</v>
      </c>
      <c r="F64" s="34"/>
      <c r="G64" s="34"/>
      <c r="H64" s="34"/>
      <c r="I64" s="34"/>
      <c r="J64" s="37">
        <v>10.71</v>
      </c>
      <c r="K64" s="37">
        <v>10.71</v>
      </c>
      <c r="L64" s="37">
        <v>10.97</v>
      </c>
      <c r="M64">
        <v>114.76</v>
      </c>
      <c r="N64">
        <v>269.97000000000003</v>
      </c>
      <c r="O64">
        <v>100.54</v>
      </c>
      <c r="P64">
        <v>0</v>
      </c>
      <c r="Q64">
        <v>7.21</v>
      </c>
      <c r="R64" s="93">
        <v>28.31</v>
      </c>
      <c r="S64" s="93">
        <v>28.32</v>
      </c>
      <c r="T64" s="93">
        <v>28.32</v>
      </c>
      <c r="U64">
        <v>0</v>
      </c>
      <c r="V64">
        <v>96.072147999999999</v>
      </c>
      <c r="W64">
        <v>1.43</v>
      </c>
      <c r="X64">
        <v>12</v>
      </c>
      <c r="Y64">
        <v>4</v>
      </c>
      <c r="Z64">
        <v>4</v>
      </c>
      <c r="AA64">
        <v>209.4</v>
      </c>
      <c r="AB64">
        <v>41.88</v>
      </c>
      <c r="AC64">
        <v>72.959999999999994</v>
      </c>
      <c r="AD64">
        <v>37</v>
      </c>
      <c r="AE64">
        <v>63</v>
      </c>
      <c r="AF64">
        <v>32</v>
      </c>
      <c r="AG64">
        <v>3.34</v>
      </c>
      <c r="AH64">
        <v>8.33</v>
      </c>
      <c r="AI64">
        <v>8.33</v>
      </c>
      <c r="AJ64">
        <v>0</v>
      </c>
      <c r="AK64">
        <v>137</v>
      </c>
      <c r="AL64">
        <v>58</v>
      </c>
    </row>
    <row r="65" spans="1:38">
      <c r="A65" t="s">
        <v>107</v>
      </c>
      <c r="B65" s="34">
        <v>259.75</v>
      </c>
      <c r="C65" s="34">
        <v>75.06</v>
      </c>
      <c r="D65" s="93">
        <f t="shared" si="0"/>
        <v>84.949999999999989</v>
      </c>
      <c r="E65" s="34">
        <v>0</v>
      </c>
      <c r="F65" s="34"/>
      <c r="G65" s="34"/>
      <c r="H65" s="34"/>
      <c r="I65" s="34"/>
      <c r="J65" s="37">
        <v>9.73</v>
      </c>
      <c r="K65" s="37">
        <v>9.73</v>
      </c>
      <c r="L65" s="37">
        <v>9.9700000000000006</v>
      </c>
      <c r="M65">
        <v>114.76</v>
      </c>
      <c r="N65">
        <v>269.97000000000003</v>
      </c>
      <c r="O65">
        <v>100.54</v>
      </c>
      <c r="P65">
        <v>0</v>
      </c>
      <c r="Q65">
        <v>7.21</v>
      </c>
      <c r="R65" s="93">
        <v>28.31</v>
      </c>
      <c r="S65" s="93">
        <v>28.32</v>
      </c>
      <c r="T65" s="93">
        <v>28.32</v>
      </c>
      <c r="U65">
        <v>0</v>
      </c>
      <c r="V65">
        <v>84.352239999999995</v>
      </c>
      <c r="W65">
        <v>1.43</v>
      </c>
      <c r="X65">
        <v>12</v>
      </c>
      <c r="Y65">
        <v>4</v>
      </c>
      <c r="Z65">
        <v>4</v>
      </c>
      <c r="AA65">
        <v>193.87</v>
      </c>
      <c r="AB65">
        <v>38.770000000000003</v>
      </c>
      <c r="AC65">
        <v>66.73</v>
      </c>
      <c r="AD65">
        <v>34</v>
      </c>
      <c r="AE65">
        <v>57</v>
      </c>
      <c r="AF65">
        <v>28</v>
      </c>
      <c r="AG65">
        <v>3.34</v>
      </c>
      <c r="AH65">
        <v>8.33</v>
      </c>
      <c r="AI65">
        <v>8.33</v>
      </c>
      <c r="AJ65">
        <v>0</v>
      </c>
      <c r="AK65">
        <v>123</v>
      </c>
      <c r="AL65">
        <v>52</v>
      </c>
    </row>
    <row r="66" spans="1:38">
      <c r="A66" t="s">
        <v>108</v>
      </c>
      <c r="B66" s="34">
        <v>259.75</v>
      </c>
      <c r="C66" s="34">
        <v>75.06</v>
      </c>
      <c r="D66" s="93">
        <f t="shared" si="0"/>
        <v>84.949999999999989</v>
      </c>
      <c r="E66" s="34">
        <v>0</v>
      </c>
      <c r="F66" s="34"/>
      <c r="G66" s="34"/>
      <c r="H66" s="34"/>
      <c r="I66" s="34"/>
      <c r="J66" s="37">
        <v>8.6300000000000008</v>
      </c>
      <c r="K66" s="37">
        <v>8.6300000000000008</v>
      </c>
      <c r="L66" s="37">
        <v>8.85</v>
      </c>
      <c r="M66">
        <v>114.76</v>
      </c>
      <c r="N66">
        <v>269.97000000000003</v>
      </c>
      <c r="O66">
        <v>100.54</v>
      </c>
      <c r="P66">
        <v>0</v>
      </c>
      <c r="Q66">
        <v>7.21</v>
      </c>
      <c r="R66" s="93">
        <v>28.31</v>
      </c>
      <c r="S66" s="93">
        <v>28.32</v>
      </c>
      <c r="T66" s="93">
        <v>28.32</v>
      </c>
      <c r="U66">
        <v>0</v>
      </c>
      <c r="V66">
        <v>71.641096000000005</v>
      </c>
      <c r="W66">
        <v>1.43</v>
      </c>
      <c r="X66">
        <v>12</v>
      </c>
      <c r="Y66">
        <v>4</v>
      </c>
      <c r="Z66">
        <v>4</v>
      </c>
      <c r="AA66">
        <v>177.57</v>
      </c>
      <c r="AB66">
        <v>35.51</v>
      </c>
      <c r="AC66">
        <v>59.98</v>
      </c>
      <c r="AD66">
        <v>31</v>
      </c>
      <c r="AE66">
        <v>50</v>
      </c>
      <c r="AF66">
        <v>25</v>
      </c>
      <c r="AG66">
        <v>3.34</v>
      </c>
      <c r="AH66">
        <v>8.33</v>
      </c>
      <c r="AI66">
        <v>8.33</v>
      </c>
      <c r="AJ66">
        <v>0</v>
      </c>
      <c r="AK66">
        <v>109</v>
      </c>
      <c r="AL66">
        <v>46</v>
      </c>
    </row>
    <row r="67" spans="1:38">
      <c r="A67" t="s">
        <v>109</v>
      </c>
      <c r="B67" s="34">
        <v>259.75</v>
      </c>
      <c r="C67" s="34">
        <v>86.58</v>
      </c>
      <c r="D67" s="93">
        <f t="shared" si="0"/>
        <v>84.95</v>
      </c>
      <c r="E67" s="34">
        <v>0</v>
      </c>
      <c r="F67" s="34"/>
      <c r="G67" s="34"/>
      <c r="H67" s="34"/>
      <c r="I67" s="34"/>
      <c r="J67" s="37">
        <v>7.52</v>
      </c>
      <c r="K67" s="37">
        <v>7.52</v>
      </c>
      <c r="L67" s="37">
        <v>7.71</v>
      </c>
      <c r="M67">
        <v>114.76</v>
      </c>
      <c r="N67">
        <v>269.97000000000003</v>
      </c>
      <c r="O67">
        <v>100.54</v>
      </c>
      <c r="P67">
        <v>0.84</v>
      </c>
      <c r="Q67">
        <v>7.21</v>
      </c>
      <c r="R67" s="93">
        <v>30.47</v>
      </c>
      <c r="S67" s="93">
        <v>24</v>
      </c>
      <c r="T67" s="93">
        <v>30.48</v>
      </c>
      <c r="U67">
        <v>1.1000000000000001</v>
      </c>
      <c r="V67">
        <v>58.521796000000002</v>
      </c>
      <c r="W67">
        <v>1.43</v>
      </c>
      <c r="X67">
        <v>12</v>
      </c>
      <c r="Y67">
        <v>4</v>
      </c>
      <c r="Z67">
        <v>4</v>
      </c>
      <c r="AA67">
        <v>158.88</v>
      </c>
      <c r="AB67">
        <v>31.78</v>
      </c>
      <c r="AC67">
        <v>52.55</v>
      </c>
      <c r="AD67">
        <v>27</v>
      </c>
      <c r="AE67">
        <v>41</v>
      </c>
      <c r="AF67">
        <v>21</v>
      </c>
      <c r="AG67">
        <v>3.34</v>
      </c>
      <c r="AH67">
        <v>8.33</v>
      </c>
      <c r="AI67">
        <v>8.33</v>
      </c>
      <c r="AJ67">
        <v>0</v>
      </c>
      <c r="AK67">
        <v>91</v>
      </c>
      <c r="AL67">
        <v>39</v>
      </c>
    </row>
    <row r="68" spans="1:38">
      <c r="A68" t="s">
        <v>110</v>
      </c>
      <c r="B68" s="34">
        <v>259.75</v>
      </c>
      <c r="C68" s="34">
        <v>86.58</v>
      </c>
      <c r="D68" s="93">
        <f t="shared" ref="D68:D98" si="1">R68+S68+T68</f>
        <v>76</v>
      </c>
      <c r="E68" s="34">
        <v>0</v>
      </c>
      <c r="F68" s="34"/>
      <c r="G68" s="34"/>
      <c r="H68" s="34"/>
      <c r="I68" s="34"/>
      <c r="J68" s="37">
        <v>6.2</v>
      </c>
      <c r="K68" s="37">
        <v>6.2</v>
      </c>
      <c r="L68" s="37">
        <v>6.36</v>
      </c>
      <c r="M68">
        <v>114.76</v>
      </c>
      <c r="N68">
        <v>269.97000000000003</v>
      </c>
      <c r="O68">
        <v>100.54</v>
      </c>
      <c r="P68">
        <v>0.84</v>
      </c>
      <c r="Q68">
        <v>7.21</v>
      </c>
      <c r="R68" s="93">
        <v>33</v>
      </c>
      <c r="S68" s="93">
        <v>10</v>
      </c>
      <c r="T68" s="93">
        <v>33</v>
      </c>
      <c r="U68">
        <v>1.1000000000000001</v>
      </c>
      <c r="V68">
        <v>45.966140000000003</v>
      </c>
      <c r="W68">
        <v>1.43</v>
      </c>
      <c r="X68">
        <v>12</v>
      </c>
      <c r="Y68">
        <v>4</v>
      </c>
      <c r="Z68">
        <v>4</v>
      </c>
      <c r="AA68">
        <v>138.32</v>
      </c>
      <c r="AB68">
        <v>27.66</v>
      </c>
      <c r="AC68">
        <v>44.78</v>
      </c>
      <c r="AD68">
        <v>24</v>
      </c>
      <c r="AE68">
        <v>33</v>
      </c>
      <c r="AF68">
        <v>17</v>
      </c>
      <c r="AG68">
        <v>3.34</v>
      </c>
      <c r="AH68">
        <v>8.33</v>
      </c>
      <c r="AI68">
        <v>8.33</v>
      </c>
      <c r="AJ68">
        <v>0</v>
      </c>
      <c r="AK68">
        <v>74</v>
      </c>
      <c r="AL68">
        <v>31</v>
      </c>
    </row>
    <row r="69" spans="1:38">
      <c r="A69" t="s">
        <v>111</v>
      </c>
      <c r="B69" s="34">
        <v>259.75</v>
      </c>
      <c r="C69" s="34">
        <v>86.58</v>
      </c>
      <c r="D69" s="93">
        <f t="shared" si="1"/>
        <v>58.35</v>
      </c>
      <c r="E69" s="34">
        <v>0</v>
      </c>
      <c r="F69" s="34"/>
      <c r="G69" s="34"/>
      <c r="H69" s="34"/>
      <c r="I69" s="34"/>
      <c r="J69" s="37">
        <v>4.9800000000000004</v>
      </c>
      <c r="K69" s="37">
        <v>4.9800000000000004</v>
      </c>
      <c r="L69" s="37">
        <v>5.0999999999999996</v>
      </c>
      <c r="M69">
        <v>114.76</v>
      </c>
      <c r="N69">
        <v>269.97000000000003</v>
      </c>
      <c r="O69">
        <v>100.54</v>
      </c>
      <c r="P69">
        <v>0.84</v>
      </c>
      <c r="Q69">
        <v>7.21</v>
      </c>
      <c r="R69" s="93">
        <v>33</v>
      </c>
      <c r="S69" s="93">
        <v>2</v>
      </c>
      <c r="T69" s="93">
        <v>23.35</v>
      </c>
      <c r="U69">
        <v>1.1000000000000001</v>
      </c>
      <c r="V69">
        <v>34.119897999999999</v>
      </c>
      <c r="W69">
        <v>1.43</v>
      </c>
      <c r="X69">
        <v>12</v>
      </c>
      <c r="Y69">
        <v>4</v>
      </c>
      <c r="Z69">
        <v>4</v>
      </c>
      <c r="AA69">
        <v>117.69</v>
      </c>
      <c r="AB69">
        <v>23.54</v>
      </c>
      <c r="AC69">
        <v>36.49</v>
      </c>
      <c r="AD69">
        <v>20</v>
      </c>
      <c r="AE69">
        <v>23</v>
      </c>
      <c r="AF69">
        <v>12</v>
      </c>
      <c r="AG69">
        <v>3.34</v>
      </c>
      <c r="AH69">
        <v>8.33</v>
      </c>
      <c r="AI69">
        <v>8.33</v>
      </c>
      <c r="AJ69">
        <v>0</v>
      </c>
      <c r="AK69">
        <v>60</v>
      </c>
      <c r="AL69">
        <v>25</v>
      </c>
    </row>
    <row r="70" spans="1:38">
      <c r="A70" t="s">
        <v>112</v>
      </c>
      <c r="B70" s="34">
        <v>259.75</v>
      </c>
      <c r="C70" s="34">
        <v>86.58</v>
      </c>
      <c r="D70" s="93">
        <f t="shared" si="1"/>
        <v>42.56</v>
      </c>
      <c r="E70" s="34">
        <v>0</v>
      </c>
      <c r="F70" s="34"/>
      <c r="G70" s="34"/>
      <c r="H70" s="34"/>
      <c r="I70" s="34"/>
      <c r="J70" s="37">
        <v>3.32</v>
      </c>
      <c r="K70" s="37">
        <v>3.32</v>
      </c>
      <c r="L70" s="37">
        <v>3.4</v>
      </c>
      <c r="M70">
        <v>114.76</v>
      </c>
      <c r="N70">
        <v>269.97000000000003</v>
      </c>
      <c r="O70">
        <v>100.54</v>
      </c>
      <c r="P70">
        <v>0.84</v>
      </c>
      <c r="Q70">
        <v>7.21</v>
      </c>
      <c r="R70" s="93">
        <v>30.15</v>
      </c>
      <c r="S70" s="93">
        <v>0</v>
      </c>
      <c r="T70" s="93">
        <v>12.41</v>
      </c>
      <c r="U70">
        <v>1.1000000000000001</v>
      </c>
      <c r="V70">
        <v>23.556432000000001</v>
      </c>
      <c r="W70">
        <v>1.43</v>
      </c>
      <c r="X70">
        <v>12</v>
      </c>
      <c r="Y70">
        <v>4</v>
      </c>
      <c r="Z70">
        <v>4</v>
      </c>
      <c r="AA70">
        <v>95.22</v>
      </c>
      <c r="AB70">
        <v>19.04</v>
      </c>
      <c r="AC70">
        <v>28.11</v>
      </c>
      <c r="AD70">
        <v>15</v>
      </c>
      <c r="AE70">
        <v>17</v>
      </c>
      <c r="AF70">
        <v>8</v>
      </c>
      <c r="AG70">
        <v>3.34</v>
      </c>
      <c r="AH70">
        <v>8.33</v>
      </c>
      <c r="AI70">
        <v>8.33</v>
      </c>
      <c r="AJ70">
        <v>0</v>
      </c>
      <c r="AK70">
        <v>42</v>
      </c>
      <c r="AL70">
        <v>18</v>
      </c>
    </row>
    <row r="71" spans="1:38">
      <c r="A71" t="s">
        <v>113</v>
      </c>
      <c r="B71" s="34">
        <v>259.75</v>
      </c>
      <c r="C71" s="34">
        <v>86.58</v>
      </c>
      <c r="D71" s="93">
        <f t="shared" si="1"/>
        <v>22.22</v>
      </c>
      <c r="E71" s="34">
        <v>0</v>
      </c>
      <c r="F71" s="34"/>
      <c r="G71" s="34"/>
      <c r="H71" s="34"/>
      <c r="I71" s="34"/>
      <c r="J71" s="37">
        <v>2.15</v>
      </c>
      <c r="K71" s="37">
        <v>2.15</v>
      </c>
      <c r="L71" s="37">
        <v>2.2000000000000002</v>
      </c>
      <c r="M71">
        <v>114.76</v>
      </c>
      <c r="N71">
        <v>269.97000000000003</v>
      </c>
      <c r="O71">
        <v>100.54</v>
      </c>
      <c r="P71">
        <v>0.84</v>
      </c>
      <c r="Q71">
        <v>10.16</v>
      </c>
      <c r="R71" s="93">
        <v>15.48</v>
      </c>
      <c r="S71" s="93">
        <v>0</v>
      </c>
      <c r="T71" s="93">
        <v>6.74</v>
      </c>
      <c r="U71">
        <v>1.1000000000000001</v>
      </c>
      <c r="V71">
        <v>14.304895999999999</v>
      </c>
      <c r="W71">
        <v>1.43</v>
      </c>
      <c r="X71">
        <v>12</v>
      </c>
      <c r="Y71">
        <v>4</v>
      </c>
      <c r="Z71">
        <v>4</v>
      </c>
      <c r="AA71">
        <v>72.650000000000006</v>
      </c>
      <c r="AB71">
        <v>14.53</v>
      </c>
      <c r="AC71">
        <v>18.96</v>
      </c>
      <c r="AD71">
        <v>10</v>
      </c>
      <c r="AE71">
        <v>10</v>
      </c>
      <c r="AF71">
        <v>5</v>
      </c>
      <c r="AG71">
        <v>3.34</v>
      </c>
      <c r="AH71">
        <v>8.33</v>
      </c>
      <c r="AI71">
        <v>8.33</v>
      </c>
      <c r="AJ71">
        <v>22.08</v>
      </c>
      <c r="AK71">
        <v>25</v>
      </c>
      <c r="AL71">
        <v>10</v>
      </c>
    </row>
    <row r="72" spans="1:38">
      <c r="A72" t="s">
        <v>114</v>
      </c>
      <c r="B72" s="34">
        <v>259.75</v>
      </c>
      <c r="C72" s="34">
        <v>86.58</v>
      </c>
      <c r="D72" s="93">
        <f t="shared" si="1"/>
        <v>7.73</v>
      </c>
      <c r="E72" s="34">
        <v>0</v>
      </c>
      <c r="F72" s="34"/>
      <c r="G72" s="34"/>
      <c r="H72" s="34"/>
      <c r="I72" s="34"/>
      <c r="J72" s="37">
        <v>1.24</v>
      </c>
      <c r="K72" s="37">
        <v>1.24</v>
      </c>
      <c r="L72" s="37">
        <v>1.27</v>
      </c>
      <c r="M72">
        <v>114.76</v>
      </c>
      <c r="N72">
        <v>269.97000000000003</v>
      </c>
      <c r="O72">
        <v>100.54</v>
      </c>
      <c r="P72">
        <v>0.84</v>
      </c>
      <c r="Q72">
        <v>10.119999999999999</v>
      </c>
      <c r="R72" s="93">
        <v>5.49</v>
      </c>
      <c r="S72" s="93">
        <v>0</v>
      </c>
      <c r="T72" s="93">
        <v>2.2400000000000002</v>
      </c>
      <c r="U72">
        <v>1.1000000000000001</v>
      </c>
      <c r="V72">
        <v>8.1728380000000005</v>
      </c>
      <c r="W72">
        <v>1.43</v>
      </c>
      <c r="X72">
        <v>12</v>
      </c>
      <c r="Y72">
        <v>4</v>
      </c>
      <c r="Z72">
        <v>4</v>
      </c>
      <c r="AA72">
        <v>48.97</v>
      </c>
      <c r="AB72">
        <v>9.7899999999999991</v>
      </c>
      <c r="AC72">
        <v>7.97</v>
      </c>
      <c r="AD72">
        <v>6</v>
      </c>
      <c r="AE72">
        <v>3</v>
      </c>
      <c r="AF72">
        <v>2</v>
      </c>
      <c r="AG72">
        <v>3.34</v>
      </c>
      <c r="AH72">
        <v>8.33</v>
      </c>
      <c r="AI72">
        <v>8.33</v>
      </c>
      <c r="AJ72">
        <v>23.04</v>
      </c>
      <c r="AK72">
        <v>11</v>
      </c>
      <c r="AL72">
        <v>4</v>
      </c>
    </row>
    <row r="73" spans="1:38">
      <c r="A73" t="s">
        <v>115</v>
      </c>
      <c r="B73" s="34">
        <v>259.75</v>
      </c>
      <c r="C73" s="34">
        <v>86.58</v>
      </c>
      <c r="D73" s="93">
        <f t="shared" si="1"/>
        <v>0</v>
      </c>
      <c r="E73" s="34">
        <v>0</v>
      </c>
      <c r="F73" s="34"/>
      <c r="G73" s="34"/>
      <c r="H73" s="34"/>
      <c r="I73" s="34"/>
      <c r="J73" s="37">
        <v>0.61</v>
      </c>
      <c r="K73" s="37">
        <v>0.61</v>
      </c>
      <c r="L73" s="37">
        <v>0.63</v>
      </c>
      <c r="M73">
        <v>114.76</v>
      </c>
      <c r="N73">
        <v>269.97000000000003</v>
      </c>
      <c r="O73">
        <v>100.54</v>
      </c>
      <c r="P73">
        <v>0.84</v>
      </c>
      <c r="Q73">
        <v>9.06</v>
      </c>
      <c r="R73" s="93">
        <v>0</v>
      </c>
      <c r="S73" s="93">
        <v>0</v>
      </c>
      <c r="T73" s="93">
        <v>0</v>
      </c>
      <c r="U73">
        <v>1.1000000000000001</v>
      </c>
      <c r="V73">
        <v>4.4897159999999996</v>
      </c>
      <c r="W73">
        <v>1.43</v>
      </c>
      <c r="X73">
        <v>12</v>
      </c>
      <c r="Y73">
        <v>4</v>
      </c>
      <c r="Z73">
        <v>4</v>
      </c>
      <c r="AA73">
        <v>26.93</v>
      </c>
      <c r="AB73">
        <v>5.38</v>
      </c>
      <c r="AC73">
        <v>1.72</v>
      </c>
      <c r="AD73">
        <v>5</v>
      </c>
      <c r="AE73">
        <v>1</v>
      </c>
      <c r="AF73">
        <v>1</v>
      </c>
      <c r="AG73">
        <v>3.34</v>
      </c>
      <c r="AH73">
        <v>8.33</v>
      </c>
      <c r="AI73">
        <v>8.33</v>
      </c>
      <c r="AJ73">
        <v>24</v>
      </c>
      <c r="AK73">
        <v>2</v>
      </c>
      <c r="AL73">
        <v>1</v>
      </c>
    </row>
    <row r="74" spans="1:38">
      <c r="A74" t="s">
        <v>116</v>
      </c>
      <c r="B74" s="34">
        <v>259.75</v>
      </c>
      <c r="C74" s="34">
        <v>86.58</v>
      </c>
      <c r="D74" s="93">
        <f t="shared" si="1"/>
        <v>0</v>
      </c>
      <c r="E74" s="34">
        <v>0</v>
      </c>
      <c r="F74" s="34"/>
      <c r="G74" s="34"/>
      <c r="H74" s="34"/>
      <c r="I74" s="34"/>
      <c r="J74" s="37">
        <v>0.21</v>
      </c>
      <c r="K74" s="37">
        <v>0.21</v>
      </c>
      <c r="L74" s="37">
        <v>0.22</v>
      </c>
      <c r="M74">
        <v>114.76</v>
      </c>
      <c r="N74">
        <v>269.97000000000003</v>
      </c>
      <c r="O74">
        <v>100.54</v>
      </c>
      <c r="P74">
        <v>0.84</v>
      </c>
      <c r="Q74">
        <v>9.0299999999999994</v>
      </c>
      <c r="R74" s="93">
        <v>0</v>
      </c>
      <c r="S74" s="93">
        <v>0</v>
      </c>
      <c r="T74" s="93">
        <v>0</v>
      </c>
      <c r="U74">
        <v>1.1000000000000001</v>
      </c>
      <c r="V74">
        <v>0.43730999999999998</v>
      </c>
      <c r="W74">
        <v>1.43</v>
      </c>
      <c r="X74">
        <v>12</v>
      </c>
      <c r="Y74">
        <v>4</v>
      </c>
      <c r="Z74">
        <v>4</v>
      </c>
      <c r="AA74">
        <v>11.83</v>
      </c>
      <c r="AB74">
        <v>2.36</v>
      </c>
      <c r="AC74">
        <v>0.34</v>
      </c>
      <c r="AD74">
        <v>2</v>
      </c>
      <c r="AE74">
        <v>0</v>
      </c>
      <c r="AF74">
        <v>0</v>
      </c>
      <c r="AG74">
        <v>3.34</v>
      </c>
      <c r="AH74">
        <v>8.33</v>
      </c>
      <c r="AI74">
        <v>8.33</v>
      </c>
      <c r="AJ74">
        <v>24</v>
      </c>
      <c r="AK74">
        <v>0</v>
      </c>
      <c r="AL74">
        <v>0</v>
      </c>
    </row>
    <row r="75" spans="1:38">
      <c r="A75" t="s">
        <v>117</v>
      </c>
      <c r="B75" s="34">
        <v>259.75</v>
      </c>
      <c r="C75" s="34">
        <v>86.58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0.04</v>
      </c>
      <c r="K75" s="37">
        <v>0.04</v>
      </c>
      <c r="L75" s="37">
        <v>0.04</v>
      </c>
      <c r="M75">
        <v>114.76</v>
      </c>
      <c r="N75">
        <v>269.97000000000003</v>
      </c>
      <c r="O75">
        <v>100.54</v>
      </c>
      <c r="P75">
        <v>0.84</v>
      </c>
      <c r="Q75">
        <v>8.93</v>
      </c>
      <c r="R75" s="93">
        <v>0</v>
      </c>
      <c r="S75" s="93">
        <v>0</v>
      </c>
      <c r="T75" s="93">
        <v>0</v>
      </c>
      <c r="U75">
        <v>1.1000000000000001</v>
      </c>
      <c r="V75">
        <v>0</v>
      </c>
      <c r="W75">
        <v>1.43</v>
      </c>
      <c r="X75">
        <v>18</v>
      </c>
      <c r="Y75">
        <v>6</v>
      </c>
      <c r="Z75">
        <v>6</v>
      </c>
      <c r="AA75">
        <v>3.19</v>
      </c>
      <c r="AB75">
        <v>0.64</v>
      </c>
      <c r="AC75">
        <v>0</v>
      </c>
      <c r="AD75">
        <v>1</v>
      </c>
      <c r="AE75">
        <v>0</v>
      </c>
      <c r="AF75">
        <v>0</v>
      </c>
      <c r="AG75">
        <v>5.34</v>
      </c>
      <c r="AH75">
        <v>12.67</v>
      </c>
      <c r="AI75">
        <v>12.67</v>
      </c>
      <c r="AJ75">
        <v>24</v>
      </c>
      <c r="AK75">
        <v>0</v>
      </c>
      <c r="AL75">
        <v>0</v>
      </c>
    </row>
    <row r="76" spans="1:38">
      <c r="A76" t="s">
        <v>118</v>
      </c>
      <c r="B76" s="34">
        <v>259.75</v>
      </c>
      <c r="C76" s="34">
        <v>86.58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</v>
      </c>
      <c r="K76" s="37">
        <v>0</v>
      </c>
      <c r="L76" s="37">
        <v>0</v>
      </c>
      <c r="M76">
        <v>114.76</v>
      </c>
      <c r="N76">
        <v>269.97000000000003</v>
      </c>
      <c r="O76">
        <v>100.54</v>
      </c>
      <c r="P76">
        <v>0.84</v>
      </c>
      <c r="Q76">
        <v>8.7799999999999994</v>
      </c>
      <c r="R76" s="93">
        <v>0</v>
      </c>
      <c r="S76" s="93">
        <v>0</v>
      </c>
      <c r="T76" s="93">
        <v>0</v>
      </c>
      <c r="U76">
        <v>1.1000000000000001</v>
      </c>
      <c r="V76">
        <v>0</v>
      </c>
      <c r="W76">
        <v>1.43</v>
      </c>
      <c r="X76">
        <v>18</v>
      </c>
      <c r="Y76">
        <v>6</v>
      </c>
      <c r="Z76">
        <v>6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5.34</v>
      </c>
      <c r="AH76">
        <v>12.67</v>
      </c>
      <c r="AI76">
        <v>12.67</v>
      </c>
      <c r="AJ76">
        <v>24</v>
      </c>
      <c r="AK76">
        <v>0</v>
      </c>
      <c r="AL76">
        <v>0</v>
      </c>
    </row>
    <row r="77" spans="1:38">
      <c r="A77" t="s">
        <v>119</v>
      </c>
      <c r="B77" s="34">
        <v>259.75</v>
      </c>
      <c r="C77" s="34">
        <v>86.58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114.76</v>
      </c>
      <c r="N77">
        <v>269.97000000000003</v>
      </c>
      <c r="O77">
        <v>100.54</v>
      </c>
      <c r="P77">
        <v>0.84</v>
      </c>
      <c r="Q77">
        <v>11.01</v>
      </c>
      <c r="R77" s="93">
        <v>0</v>
      </c>
      <c r="S77" s="93">
        <v>0</v>
      </c>
      <c r="T77" s="93">
        <v>0</v>
      </c>
      <c r="U77">
        <v>1.1000000000000001</v>
      </c>
      <c r="V77">
        <v>0</v>
      </c>
      <c r="W77">
        <v>1.43</v>
      </c>
      <c r="X77">
        <v>18</v>
      </c>
      <c r="Y77">
        <v>6</v>
      </c>
      <c r="Z77">
        <v>6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5.34</v>
      </c>
      <c r="AH77">
        <v>12.67</v>
      </c>
      <c r="AI77">
        <v>12.67</v>
      </c>
      <c r="AJ77">
        <v>24</v>
      </c>
      <c r="AK77">
        <v>0</v>
      </c>
      <c r="AL77">
        <v>0</v>
      </c>
    </row>
    <row r="78" spans="1:38">
      <c r="A78" t="s">
        <v>120</v>
      </c>
      <c r="B78" s="34">
        <v>259.75</v>
      </c>
      <c r="C78" s="34">
        <v>86.58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114.76</v>
      </c>
      <c r="N78">
        <v>269.97000000000003</v>
      </c>
      <c r="O78">
        <v>100.54</v>
      </c>
      <c r="P78">
        <v>0.84</v>
      </c>
      <c r="Q78">
        <v>11.01</v>
      </c>
      <c r="R78" s="93">
        <v>0</v>
      </c>
      <c r="S78" s="93">
        <v>0</v>
      </c>
      <c r="T78" s="93">
        <v>0</v>
      </c>
      <c r="U78">
        <v>1.1000000000000001</v>
      </c>
      <c r="V78">
        <v>0</v>
      </c>
      <c r="W78">
        <v>1.43</v>
      </c>
      <c r="X78">
        <v>18</v>
      </c>
      <c r="Y78">
        <v>6</v>
      </c>
      <c r="Z78">
        <v>6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5.34</v>
      </c>
      <c r="AH78">
        <v>12.67</v>
      </c>
      <c r="AI78">
        <v>12.67</v>
      </c>
      <c r="AJ78">
        <v>24</v>
      </c>
      <c r="AK78">
        <v>0</v>
      </c>
      <c r="AL78">
        <v>0</v>
      </c>
    </row>
    <row r="79" spans="1:38">
      <c r="A79" t="s">
        <v>121</v>
      </c>
      <c r="B79" s="34">
        <v>259.75</v>
      </c>
      <c r="C79" s="34">
        <v>86.58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114.76</v>
      </c>
      <c r="N79">
        <v>269.97000000000003</v>
      </c>
      <c r="O79">
        <v>100.54</v>
      </c>
      <c r="P79">
        <v>0.84</v>
      </c>
      <c r="Q79">
        <v>11.01</v>
      </c>
      <c r="R79" s="93">
        <v>0</v>
      </c>
      <c r="S79" s="93">
        <v>0</v>
      </c>
      <c r="T79" s="93">
        <v>0</v>
      </c>
      <c r="U79">
        <v>1.1000000000000001</v>
      </c>
      <c r="V79">
        <v>0</v>
      </c>
      <c r="W79">
        <v>1.43</v>
      </c>
      <c r="X79">
        <v>18</v>
      </c>
      <c r="Y79">
        <v>6</v>
      </c>
      <c r="Z79">
        <v>6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5.34</v>
      </c>
      <c r="AH79">
        <v>12.67</v>
      </c>
      <c r="AI79">
        <v>12.67</v>
      </c>
      <c r="AJ79">
        <v>24</v>
      </c>
      <c r="AK79">
        <v>0</v>
      </c>
      <c r="AL79">
        <v>0</v>
      </c>
    </row>
    <row r="80" spans="1:38">
      <c r="A80" t="s">
        <v>122</v>
      </c>
      <c r="B80" s="34">
        <v>259.75</v>
      </c>
      <c r="C80" s="34">
        <v>86.58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114.76</v>
      </c>
      <c r="N80">
        <v>269.97000000000003</v>
      </c>
      <c r="O80">
        <v>100.54</v>
      </c>
      <c r="P80">
        <v>0.84</v>
      </c>
      <c r="Q80">
        <v>11.01</v>
      </c>
      <c r="R80" s="93">
        <v>0</v>
      </c>
      <c r="S80" s="93">
        <v>0</v>
      </c>
      <c r="T80" s="93">
        <v>0</v>
      </c>
      <c r="U80">
        <v>1.1000000000000001</v>
      </c>
      <c r="V80">
        <v>0</v>
      </c>
      <c r="W80">
        <v>1.43</v>
      </c>
      <c r="X80">
        <v>18</v>
      </c>
      <c r="Y80">
        <v>6</v>
      </c>
      <c r="Z80">
        <v>6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5.34</v>
      </c>
      <c r="AH80">
        <v>12.67</v>
      </c>
      <c r="AI80">
        <v>12.67</v>
      </c>
      <c r="AJ80">
        <v>23.04</v>
      </c>
      <c r="AK80">
        <v>0</v>
      </c>
      <c r="AL80">
        <v>0</v>
      </c>
    </row>
    <row r="81" spans="1:38">
      <c r="A81" t="s">
        <v>123</v>
      </c>
      <c r="B81" s="34">
        <v>259.75</v>
      </c>
      <c r="C81" s="34">
        <v>86.58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114.76</v>
      </c>
      <c r="N81">
        <v>269.97000000000003</v>
      </c>
      <c r="O81">
        <v>100.54</v>
      </c>
      <c r="P81">
        <v>0.84</v>
      </c>
      <c r="Q81">
        <v>11.01</v>
      </c>
      <c r="R81" s="93">
        <v>0</v>
      </c>
      <c r="S81" s="93">
        <v>0</v>
      </c>
      <c r="T81" s="93">
        <v>0</v>
      </c>
      <c r="U81">
        <v>1.1000000000000001</v>
      </c>
      <c r="V81">
        <v>0</v>
      </c>
      <c r="W81">
        <v>1.43</v>
      </c>
      <c r="X81">
        <v>18</v>
      </c>
      <c r="Y81">
        <v>6</v>
      </c>
      <c r="Z81">
        <v>6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5.34</v>
      </c>
      <c r="AH81">
        <v>12.67</v>
      </c>
      <c r="AI81">
        <v>12.67</v>
      </c>
      <c r="AJ81">
        <v>23.04</v>
      </c>
      <c r="AK81">
        <v>0</v>
      </c>
      <c r="AL81">
        <v>0</v>
      </c>
    </row>
    <row r="82" spans="1:38">
      <c r="A82" t="s">
        <v>124</v>
      </c>
      <c r="B82" s="34">
        <v>259.75</v>
      </c>
      <c r="C82" s="34">
        <v>86.58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114.76</v>
      </c>
      <c r="N82">
        <v>269.97000000000003</v>
      </c>
      <c r="O82">
        <v>100.54</v>
      </c>
      <c r="P82">
        <v>0.84</v>
      </c>
      <c r="Q82">
        <v>11.01</v>
      </c>
      <c r="R82" s="93">
        <v>0</v>
      </c>
      <c r="S82" s="93">
        <v>0</v>
      </c>
      <c r="T82" s="93">
        <v>0</v>
      </c>
      <c r="U82">
        <v>1.1000000000000001</v>
      </c>
      <c r="V82">
        <v>0</v>
      </c>
      <c r="W82">
        <v>1.43</v>
      </c>
      <c r="X82">
        <v>18</v>
      </c>
      <c r="Y82">
        <v>6</v>
      </c>
      <c r="Z82">
        <v>6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5.34</v>
      </c>
      <c r="AH82">
        <v>12.67</v>
      </c>
      <c r="AI82">
        <v>12.67</v>
      </c>
      <c r="AJ82">
        <v>23.04</v>
      </c>
      <c r="AK82">
        <v>0</v>
      </c>
      <c r="AL82">
        <v>0</v>
      </c>
    </row>
    <row r="83" spans="1:38">
      <c r="A83" t="s">
        <v>125</v>
      </c>
      <c r="B83" s="34">
        <v>259.75</v>
      </c>
      <c r="C83" s="34">
        <v>86.58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114.76</v>
      </c>
      <c r="N83">
        <v>269.97000000000003</v>
      </c>
      <c r="O83">
        <v>100.54</v>
      </c>
      <c r="P83">
        <v>0.84</v>
      </c>
      <c r="Q83">
        <v>14.08</v>
      </c>
      <c r="R83" s="93">
        <v>0</v>
      </c>
      <c r="S83" s="93">
        <v>0</v>
      </c>
      <c r="T83" s="93">
        <v>0</v>
      </c>
      <c r="U83">
        <v>1.03</v>
      </c>
      <c r="V83">
        <v>0</v>
      </c>
      <c r="W83">
        <v>1.38</v>
      </c>
      <c r="X83">
        <v>18</v>
      </c>
      <c r="Y83">
        <v>6</v>
      </c>
      <c r="Z83">
        <v>6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6.66</v>
      </c>
      <c r="AH83">
        <v>12.67</v>
      </c>
      <c r="AI83">
        <v>12.67</v>
      </c>
      <c r="AJ83">
        <v>23.04</v>
      </c>
      <c r="AK83">
        <v>0</v>
      </c>
      <c r="AL83">
        <v>0</v>
      </c>
    </row>
    <row r="84" spans="1:38">
      <c r="A84" t="s">
        <v>126</v>
      </c>
      <c r="B84" s="34">
        <v>259.75</v>
      </c>
      <c r="C84" s="34">
        <v>86.58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114.76</v>
      </c>
      <c r="N84">
        <v>269.97000000000003</v>
      </c>
      <c r="O84">
        <v>100.54</v>
      </c>
      <c r="P84">
        <v>0.84</v>
      </c>
      <c r="Q84">
        <v>14.06</v>
      </c>
      <c r="R84" s="93">
        <v>0</v>
      </c>
      <c r="S84" s="93">
        <v>0</v>
      </c>
      <c r="T84" s="93">
        <v>0</v>
      </c>
      <c r="U84">
        <v>1.03</v>
      </c>
      <c r="V84">
        <v>0</v>
      </c>
      <c r="W84">
        <v>1.38</v>
      </c>
      <c r="X84">
        <v>18</v>
      </c>
      <c r="Y84">
        <v>6</v>
      </c>
      <c r="Z84">
        <v>6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6.66</v>
      </c>
      <c r="AH84">
        <v>12.67</v>
      </c>
      <c r="AI84">
        <v>12.67</v>
      </c>
      <c r="AJ84">
        <v>23.04</v>
      </c>
      <c r="AK84">
        <v>0</v>
      </c>
      <c r="AL84">
        <v>0</v>
      </c>
    </row>
    <row r="85" spans="1:38">
      <c r="A85" t="s">
        <v>127</v>
      </c>
      <c r="B85" s="34">
        <v>259.75</v>
      </c>
      <c r="C85" s="34">
        <v>86.58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114.76</v>
      </c>
      <c r="N85">
        <v>269.97000000000003</v>
      </c>
      <c r="O85">
        <v>100.54</v>
      </c>
      <c r="P85">
        <v>0.84</v>
      </c>
      <c r="Q85">
        <v>14</v>
      </c>
      <c r="R85" s="93">
        <v>0</v>
      </c>
      <c r="S85" s="93">
        <v>0</v>
      </c>
      <c r="T85" s="93">
        <v>0</v>
      </c>
      <c r="U85">
        <v>1.03</v>
      </c>
      <c r="V85">
        <v>0</v>
      </c>
      <c r="W85">
        <v>1.38</v>
      </c>
      <c r="X85">
        <v>18</v>
      </c>
      <c r="Y85">
        <v>6</v>
      </c>
      <c r="Z85">
        <v>6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6.66</v>
      </c>
      <c r="AH85">
        <v>12.67</v>
      </c>
      <c r="AI85">
        <v>12.67</v>
      </c>
      <c r="AJ85">
        <v>23.04</v>
      </c>
      <c r="AK85">
        <v>0</v>
      </c>
      <c r="AL85">
        <v>0</v>
      </c>
    </row>
    <row r="86" spans="1:38">
      <c r="A86" t="s">
        <v>128</v>
      </c>
      <c r="B86" s="34">
        <v>259.75</v>
      </c>
      <c r="C86" s="34">
        <v>86.58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114.76</v>
      </c>
      <c r="N86">
        <v>269.97000000000003</v>
      </c>
      <c r="O86">
        <v>100.54</v>
      </c>
      <c r="P86">
        <v>0.84</v>
      </c>
      <c r="Q86">
        <v>13.94</v>
      </c>
      <c r="R86" s="93">
        <v>0</v>
      </c>
      <c r="S86" s="93">
        <v>0</v>
      </c>
      <c r="T86" s="93">
        <v>0</v>
      </c>
      <c r="U86">
        <v>1.03</v>
      </c>
      <c r="V86">
        <v>0</v>
      </c>
      <c r="W86">
        <v>1.38</v>
      </c>
      <c r="X86">
        <v>18</v>
      </c>
      <c r="Y86">
        <v>6</v>
      </c>
      <c r="Z86">
        <v>6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6.66</v>
      </c>
      <c r="AH86">
        <v>12.67</v>
      </c>
      <c r="AI86">
        <v>12.67</v>
      </c>
      <c r="AJ86">
        <v>23.04</v>
      </c>
      <c r="AK86">
        <v>0</v>
      </c>
      <c r="AL86">
        <v>0</v>
      </c>
    </row>
    <row r="87" spans="1:38">
      <c r="A87" t="s">
        <v>129</v>
      </c>
      <c r="B87" s="34">
        <v>259.75</v>
      </c>
      <c r="C87" s="34">
        <v>86.58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114.76</v>
      </c>
      <c r="N87">
        <v>269.97000000000003</v>
      </c>
      <c r="O87">
        <v>100.54</v>
      </c>
      <c r="P87">
        <v>0.77</v>
      </c>
      <c r="Q87">
        <v>13.45</v>
      </c>
      <c r="R87" s="93">
        <v>0</v>
      </c>
      <c r="S87" s="93">
        <v>0</v>
      </c>
      <c r="T87" s="93">
        <v>0</v>
      </c>
      <c r="U87">
        <v>0.99</v>
      </c>
      <c r="V87">
        <v>0</v>
      </c>
      <c r="W87">
        <v>1.38</v>
      </c>
      <c r="X87">
        <v>18</v>
      </c>
      <c r="Y87">
        <v>6</v>
      </c>
      <c r="Z87">
        <v>6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6.66</v>
      </c>
      <c r="AH87">
        <v>12.67</v>
      </c>
      <c r="AI87">
        <v>12.67</v>
      </c>
      <c r="AJ87">
        <v>23.04</v>
      </c>
      <c r="AK87">
        <v>0</v>
      </c>
      <c r="AL87">
        <v>0</v>
      </c>
    </row>
    <row r="88" spans="1:38">
      <c r="A88" t="s">
        <v>130</v>
      </c>
      <c r="B88" s="34">
        <v>259.75</v>
      </c>
      <c r="C88" s="34">
        <v>86.58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114.76</v>
      </c>
      <c r="N88">
        <v>269.97000000000003</v>
      </c>
      <c r="O88">
        <v>100.54</v>
      </c>
      <c r="P88">
        <v>0.77</v>
      </c>
      <c r="Q88">
        <v>12.9</v>
      </c>
      <c r="R88" s="93">
        <v>0</v>
      </c>
      <c r="S88" s="93">
        <v>0</v>
      </c>
      <c r="T88" s="93">
        <v>0</v>
      </c>
      <c r="U88">
        <v>0.99</v>
      </c>
      <c r="V88">
        <v>0</v>
      </c>
      <c r="W88">
        <v>1.38</v>
      </c>
      <c r="X88">
        <v>18</v>
      </c>
      <c r="Y88">
        <v>6</v>
      </c>
      <c r="Z88">
        <v>6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6.66</v>
      </c>
      <c r="AH88">
        <v>12.67</v>
      </c>
      <c r="AI88">
        <v>12.67</v>
      </c>
      <c r="AJ88">
        <v>23.04</v>
      </c>
      <c r="AK88">
        <v>0</v>
      </c>
      <c r="AL88">
        <v>0</v>
      </c>
    </row>
    <row r="89" spans="1:38">
      <c r="A89" t="s">
        <v>131</v>
      </c>
      <c r="B89" s="34">
        <v>259.75</v>
      </c>
      <c r="C89" s="34">
        <v>86.58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114.76</v>
      </c>
      <c r="N89">
        <v>269.97000000000003</v>
      </c>
      <c r="O89">
        <v>100.54</v>
      </c>
      <c r="P89">
        <v>0.77</v>
      </c>
      <c r="Q89">
        <v>9.0500000000000007</v>
      </c>
      <c r="R89" s="93">
        <v>0</v>
      </c>
      <c r="S89" s="93">
        <v>0</v>
      </c>
      <c r="T89" s="93">
        <v>0</v>
      </c>
      <c r="U89">
        <v>0.99</v>
      </c>
      <c r="V89">
        <v>0</v>
      </c>
      <c r="W89">
        <v>1.38</v>
      </c>
      <c r="X89">
        <v>18</v>
      </c>
      <c r="Y89">
        <v>6</v>
      </c>
      <c r="Z89">
        <v>6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6.66</v>
      </c>
      <c r="AH89">
        <v>13.33</v>
      </c>
      <c r="AI89">
        <v>13.33</v>
      </c>
      <c r="AJ89">
        <v>23.04</v>
      </c>
      <c r="AK89">
        <v>0</v>
      </c>
      <c r="AL89">
        <v>0</v>
      </c>
    </row>
    <row r="90" spans="1:38">
      <c r="A90" t="s">
        <v>132</v>
      </c>
      <c r="B90" s="34">
        <v>259.75</v>
      </c>
      <c r="C90" s="34">
        <v>86.58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114.76</v>
      </c>
      <c r="N90">
        <v>269.97000000000003</v>
      </c>
      <c r="O90">
        <v>100.54</v>
      </c>
      <c r="P90">
        <v>0.77</v>
      </c>
      <c r="Q90">
        <v>8.66</v>
      </c>
      <c r="R90" s="93">
        <v>0</v>
      </c>
      <c r="S90" s="93">
        <v>0</v>
      </c>
      <c r="T90" s="93">
        <v>0</v>
      </c>
      <c r="U90">
        <v>0.99</v>
      </c>
      <c r="V90">
        <v>0</v>
      </c>
      <c r="W90">
        <v>1.38</v>
      </c>
      <c r="X90">
        <v>18</v>
      </c>
      <c r="Y90">
        <v>6</v>
      </c>
      <c r="Z90">
        <v>6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6.66</v>
      </c>
      <c r="AH90">
        <v>13.33</v>
      </c>
      <c r="AI90">
        <v>13.33</v>
      </c>
      <c r="AJ90">
        <v>23.04</v>
      </c>
      <c r="AK90">
        <v>0</v>
      </c>
      <c r="AL90">
        <v>0</v>
      </c>
    </row>
    <row r="91" spans="1:38">
      <c r="A91" t="s">
        <v>133</v>
      </c>
      <c r="B91" s="34">
        <v>259.75</v>
      </c>
      <c r="C91" s="34">
        <v>86.58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114.76</v>
      </c>
      <c r="N91">
        <v>269.97000000000003</v>
      </c>
      <c r="O91">
        <v>100.54</v>
      </c>
      <c r="P91">
        <v>0.77</v>
      </c>
      <c r="Q91">
        <v>7.41</v>
      </c>
      <c r="R91" s="93">
        <v>0</v>
      </c>
      <c r="S91" s="93">
        <v>0</v>
      </c>
      <c r="T91" s="93">
        <v>0</v>
      </c>
      <c r="U91">
        <v>0.95</v>
      </c>
      <c r="V91">
        <v>0</v>
      </c>
      <c r="W91">
        <v>1.38</v>
      </c>
      <c r="X91">
        <v>18</v>
      </c>
      <c r="Y91">
        <v>6</v>
      </c>
      <c r="Z91">
        <v>6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6.66</v>
      </c>
      <c r="AH91">
        <v>13.33</v>
      </c>
      <c r="AI91">
        <v>13.33</v>
      </c>
      <c r="AJ91">
        <v>23.04</v>
      </c>
      <c r="AK91">
        <v>0</v>
      </c>
      <c r="AL91">
        <v>0</v>
      </c>
    </row>
    <row r="92" spans="1:38">
      <c r="A92" t="s">
        <v>134</v>
      </c>
      <c r="B92" s="34">
        <v>259.75</v>
      </c>
      <c r="C92" s="34">
        <v>86.58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114.76</v>
      </c>
      <c r="N92">
        <v>269.97000000000003</v>
      </c>
      <c r="O92">
        <v>100.54</v>
      </c>
      <c r="P92">
        <v>0.77</v>
      </c>
      <c r="Q92">
        <v>7.41</v>
      </c>
      <c r="R92" s="93">
        <v>0</v>
      </c>
      <c r="S92" s="93">
        <v>0</v>
      </c>
      <c r="T92" s="93">
        <v>0</v>
      </c>
      <c r="U92">
        <v>0.95</v>
      </c>
      <c r="V92">
        <v>0</v>
      </c>
      <c r="W92">
        <v>1.38</v>
      </c>
      <c r="X92">
        <v>18</v>
      </c>
      <c r="Y92">
        <v>6</v>
      </c>
      <c r="Z92">
        <v>6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6.66</v>
      </c>
      <c r="AH92">
        <v>13.33</v>
      </c>
      <c r="AI92">
        <v>13.33</v>
      </c>
      <c r="AJ92">
        <v>23.04</v>
      </c>
      <c r="AK92">
        <v>0</v>
      </c>
      <c r="AL92">
        <v>0</v>
      </c>
    </row>
    <row r="93" spans="1:38">
      <c r="A93" t="s">
        <v>135</v>
      </c>
      <c r="B93" s="34">
        <v>259.75</v>
      </c>
      <c r="C93" s="34">
        <v>86.58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94.06</v>
      </c>
      <c r="N93">
        <v>269.97000000000003</v>
      </c>
      <c r="O93">
        <v>100.54</v>
      </c>
      <c r="P93">
        <v>0.77</v>
      </c>
      <c r="Q93">
        <v>7.41</v>
      </c>
      <c r="R93" s="93">
        <v>0</v>
      </c>
      <c r="S93" s="93">
        <v>0</v>
      </c>
      <c r="T93" s="93">
        <v>0</v>
      </c>
      <c r="U93">
        <v>0.95</v>
      </c>
      <c r="V93">
        <v>0</v>
      </c>
      <c r="W93">
        <v>1.38</v>
      </c>
      <c r="X93">
        <v>18</v>
      </c>
      <c r="Y93">
        <v>6</v>
      </c>
      <c r="Z93">
        <v>6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5.34</v>
      </c>
      <c r="AH93">
        <v>12</v>
      </c>
      <c r="AI93">
        <v>12</v>
      </c>
      <c r="AJ93">
        <v>23.04</v>
      </c>
      <c r="AK93">
        <v>0</v>
      </c>
      <c r="AL93">
        <v>0</v>
      </c>
    </row>
    <row r="94" spans="1:38">
      <c r="A94" t="s">
        <v>136</v>
      </c>
      <c r="B94" s="34">
        <v>259.75</v>
      </c>
      <c r="C94" s="34">
        <v>86.58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65.84</v>
      </c>
      <c r="N94">
        <v>269.97000000000003</v>
      </c>
      <c r="O94">
        <v>100.54</v>
      </c>
      <c r="P94">
        <v>0.77</v>
      </c>
      <c r="Q94">
        <v>7.41</v>
      </c>
      <c r="R94" s="93">
        <v>0</v>
      </c>
      <c r="S94" s="93">
        <v>0</v>
      </c>
      <c r="T94" s="93">
        <v>0</v>
      </c>
      <c r="U94">
        <v>0.95</v>
      </c>
      <c r="V94">
        <v>0</v>
      </c>
      <c r="W94">
        <v>1.38</v>
      </c>
      <c r="X94">
        <v>18</v>
      </c>
      <c r="Y94">
        <v>6</v>
      </c>
      <c r="Z94">
        <v>6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5.34</v>
      </c>
      <c r="AH94">
        <v>12</v>
      </c>
      <c r="AI94">
        <v>12</v>
      </c>
      <c r="AJ94">
        <v>23.04</v>
      </c>
      <c r="AK94">
        <v>0</v>
      </c>
      <c r="AL94">
        <v>0</v>
      </c>
    </row>
    <row r="95" spans="1:38">
      <c r="A95" t="s">
        <v>137</v>
      </c>
      <c r="B95" s="34">
        <v>259.75</v>
      </c>
      <c r="C95" s="34">
        <v>67.7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65.84</v>
      </c>
      <c r="N95">
        <v>269.97000000000003</v>
      </c>
      <c r="O95">
        <v>100.54</v>
      </c>
      <c r="P95">
        <v>0.69</v>
      </c>
      <c r="Q95">
        <v>7.41</v>
      </c>
      <c r="R95" s="93">
        <v>0</v>
      </c>
      <c r="S95" s="93">
        <v>0</v>
      </c>
      <c r="T95" s="93">
        <v>0</v>
      </c>
      <c r="U95">
        <v>0.95</v>
      </c>
      <c r="V95">
        <v>0</v>
      </c>
      <c r="W95">
        <v>1.38</v>
      </c>
      <c r="X95">
        <v>18</v>
      </c>
      <c r="Y95">
        <v>6</v>
      </c>
      <c r="Z95">
        <v>6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5.34</v>
      </c>
      <c r="AH95">
        <v>12</v>
      </c>
      <c r="AI95">
        <v>12</v>
      </c>
      <c r="AJ95">
        <v>23.04</v>
      </c>
      <c r="AK95">
        <v>0</v>
      </c>
      <c r="AL95">
        <v>0</v>
      </c>
    </row>
    <row r="96" spans="1:38">
      <c r="A96" t="s">
        <v>138</v>
      </c>
      <c r="B96" s="34">
        <v>259.75</v>
      </c>
      <c r="C96" s="34">
        <v>67.7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65.84</v>
      </c>
      <c r="N96">
        <v>269.97000000000003</v>
      </c>
      <c r="O96">
        <v>100.54</v>
      </c>
      <c r="P96">
        <v>0.69</v>
      </c>
      <c r="Q96">
        <v>7.41</v>
      </c>
      <c r="R96" s="93">
        <v>0</v>
      </c>
      <c r="S96" s="93">
        <v>0</v>
      </c>
      <c r="T96" s="93">
        <v>0</v>
      </c>
      <c r="U96">
        <v>0.95</v>
      </c>
      <c r="V96">
        <v>0</v>
      </c>
      <c r="W96">
        <v>1.38</v>
      </c>
      <c r="X96">
        <v>18</v>
      </c>
      <c r="Y96">
        <v>6</v>
      </c>
      <c r="Z96">
        <v>6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5.34</v>
      </c>
      <c r="AH96">
        <v>12</v>
      </c>
      <c r="AI96">
        <v>12</v>
      </c>
      <c r="AJ96">
        <v>23.04</v>
      </c>
      <c r="AK96">
        <v>0</v>
      </c>
      <c r="AL96">
        <v>0</v>
      </c>
    </row>
    <row r="97" spans="1:50">
      <c r="A97" t="s">
        <v>139</v>
      </c>
      <c r="B97" s="34">
        <v>242.77</v>
      </c>
      <c r="C97" s="34">
        <v>67.7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65.84</v>
      </c>
      <c r="N97">
        <v>269.97000000000003</v>
      </c>
      <c r="O97">
        <v>100.54</v>
      </c>
      <c r="P97">
        <v>0.69</v>
      </c>
      <c r="Q97">
        <v>7.41</v>
      </c>
      <c r="R97" s="93">
        <v>0</v>
      </c>
      <c r="S97" s="93">
        <v>0</v>
      </c>
      <c r="T97" s="93">
        <v>0</v>
      </c>
      <c r="U97">
        <v>0.95</v>
      </c>
      <c r="V97">
        <v>0</v>
      </c>
      <c r="W97">
        <v>1.38</v>
      </c>
      <c r="X97">
        <v>18</v>
      </c>
      <c r="Y97">
        <v>6</v>
      </c>
      <c r="Z97">
        <v>6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5.34</v>
      </c>
      <c r="AH97">
        <v>12</v>
      </c>
      <c r="AI97">
        <v>12</v>
      </c>
      <c r="AJ97">
        <v>23.04</v>
      </c>
      <c r="AK97">
        <v>0</v>
      </c>
      <c r="AL97">
        <v>0</v>
      </c>
    </row>
    <row r="98" spans="1:50">
      <c r="A98" t="s">
        <v>140</v>
      </c>
      <c r="B98" s="34">
        <v>242.77</v>
      </c>
      <c r="C98" s="34">
        <v>67.7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65.84</v>
      </c>
      <c r="N98">
        <v>269.97000000000003</v>
      </c>
      <c r="O98">
        <v>100.54</v>
      </c>
      <c r="P98">
        <v>0.69</v>
      </c>
      <c r="Q98">
        <v>7.41</v>
      </c>
      <c r="R98" s="93">
        <v>0</v>
      </c>
      <c r="S98" s="93">
        <v>0</v>
      </c>
      <c r="T98" s="93">
        <v>0</v>
      </c>
      <c r="U98">
        <v>0.95</v>
      </c>
      <c r="V98">
        <v>0</v>
      </c>
      <c r="W98">
        <v>1.38</v>
      </c>
      <c r="X98">
        <v>18</v>
      </c>
      <c r="Y98">
        <v>6</v>
      </c>
      <c r="Z98">
        <v>6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5.34</v>
      </c>
      <c r="AH98">
        <v>12</v>
      </c>
      <c r="AI98">
        <v>12</v>
      </c>
      <c r="AJ98">
        <v>23.04</v>
      </c>
      <c r="AK98">
        <v>0</v>
      </c>
      <c r="AL98">
        <v>0</v>
      </c>
    </row>
    <row r="99" spans="1:50">
      <c r="A99" t="s">
        <v>141</v>
      </c>
      <c r="B99" s="34">
        <f>SUM(B3:B98)/4000</f>
        <v>5.5832175000000017</v>
      </c>
      <c r="C99" s="34">
        <f t="shared" ref="C99:P99" si="2">SUM(C3:C98)/4000</f>
        <v>1.7640674999999995</v>
      </c>
      <c r="D99" s="93">
        <f t="shared" ref="D99" si="3">SUM(D3:D98)/4000</f>
        <v>0.77899249999999964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8.6337499999999998E-2</v>
      </c>
      <c r="K99" s="37">
        <f t="shared" si="2"/>
        <v>8.6337499999999998E-2</v>
      </c>
      <c r="L99" s="37">
        <f t="shared" si="2"/>
        <v>8.8497500000000048E-2</v>
      </c>
      <c r="M99">
        <f t="shared" si="2"/>
        <v>2.4102925000000033</v>
      </c>
      <c r="N99">
        <f t="shared" si="2"/>
        <v>5.8737850000000034</v>
      </c>
      <c r="O99">
        <f t="shared" si="2"/>
        <v>2.0847149999999997</v>
      </c>
      <c r="P99">
        <f t="shared" si="2"/>
        <v>1.5745000000000023E-2</v>
      </c>
      <c r="Q99">
        <f t="shared" ref="Q99:AF99" si="5">SUM(Q3:Q98)/4000</f>
        <v>0.18687999999999985</v>
      </c>
      <c r="R99" s="93">
        <f t="shared" si="5"/>
        <v>0.2721949999999998</v>
      </c>
      <c r="S99" s="93">
        <f t="shared" si="5"/>
        <v>0.24632000000000021</v>
      </c>
      <c r="T99" s="93">
        <f t="shared" si="5"/>
        <v>0.26047750000000019</v>
      </c>
      <c r="U99">
        <f t="shared" si="5"/>
        <v>2.0770000000000007E-2</v>
      </c>
      <c r="V99">
        <f t="shared" si="5"/>
        <v>0.96318985200000007</v>
      </c>
      <c r="W99">
        <f t="shared" si="5"/>
        <v>3.3019999999999987E-2</v>
      </c>
      <c r="X99">
        <f t="shared" si="5"/>
        <v>0.32400000000000001</v>
      </c>
      <c r="Y99">
        <f t="shared" si="5"/>
        <v>0.108</v>
      </c>
      <c r="Z99">
        <f t="shared" si="5"/>
        <v>0.108</v>
      </c>
      <c r="AA99">
        <f t="shared" si="5"/>
        <v>1.6248900000000002</v>
      </c>
      <c r="AB99">
        <f t="shared" si="5"/>
        <v>0.32498500000000002</v>
      </c>
      <c r="AC99">
        <f t="shared" si="5"/>
        <v>0.51123499999999999</v>
      </c>
      <c r="AD99">
        <f t="shared" si="5"/>
        <v>0.224</v>
      </c>
      <c r="AE99">
        <f t="shared" si="5"/>
        <v>0.497</v>
      </c>
      <c r="AF99">
        <f t="shared" si="5"/>
        <v>0.24875</v>
      </c>
      <c r="AG99">
        <f t="shared" ref="AG99:AM99" si="6">SUM(AG3:AG98)/4000</f>
        <v>0.11869999999999982</v>
      </c>
      <c r="AH99">
        <f t="shared" si="6"/>
        <v>0.23846000000000001</v>
      </c>
      <c r="AI99">
        <f t="shared" si="6"/>
        <v>0.23846000000000001</v>
      </c>
      <c r="AJ99">
        <f t="shared" si="6"/>
        <v>0.38495999999999986</v>
      </c>
      <c r="AK99">
        <f t="shared" si="6"/>
        <v>1.0105</v>
      </c>
      <c r="AL99">
        <f t="shared" si="6"/>
        <v>0.42949999999999999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45312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3" activePane="bottomRight" state="frozen"/>
      <selection sqref="A1:XFD1048576"/>
      <selection pane="topRight" sqref="A1:XFD1048576"/>
      <selection pane="bottomLeft" sqref="A1:XFD1048576"/>
      <selection pane="bottomRight" activeCell="DM98" sqref="DM1:DN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399.99794138496748</v>
      </c>
      <c r="L3">
        <v>6.029948654151311</v>
      </c>
      <c r="M3">
        <v>61.210554501188994</v>
      </c>
      <c r="N3">
        <v>24.900744057152934</v>
      </c>
      <c r="O3">
        <v>70.348004646196614</v>
      </c>
      <c r="P3">
        <v>26.428748759964108</v>
      </c>
      <c r="Q3">
        <v>4.4507293189189197</v>
      </c>
      <c r="R3">
        <v>17.870018856841366</v>
      </c>
      <c r="S3">
        <v>11.126895447058823</v>
      </c>
      <c r="T3">
        <v>0</v>
      </c>
      <c r="U3">
        <v>49.17932682158478</v>
      </c>
      <c r="V3">
        <v>8.7394309981238276</v>
      </c>
      <c r="W3">
        <v>19.556822596412555</v>
      </c>
      <c r="X3">
        <v>62.189302738272922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6.0360432631845855</v>
      </c>
      <c r="AG3">
        <v>14.497261075600001</v>
      </c>
      <c r="AH3">
        <v>0</v>
      </c>
      <c r="AI3">
        <v>0</v>
      </c>
      <c r="AJ3">
        <v>0</v>
      </c>
      <c r="AK3">
        <v>22.95357035839244</v>
      </c>
      <c r="AL3">
        <v>0.99856510025817546</v>
      </c>
      <c r="AM3">
        <v>0</v>
      </c>
      <c r="AN3">
        <v>0</v>
      </c>
      <c r="AO3">
        <v>0</v>
      </c>
      <c r="AP3">
        <v>0</v>
      </c>
      <c r="AQ3">
        <v>0</v>
      </c>
      <c r="AR3">
        <v>0.93091093215579679</v>
      </c>
      <c r="AS3">
        <v>1.9848811409455847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809.42970065137126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335.96740738882994</v>
      </c>
      <c r="L4">
        <v>6.029948654151311</v>
      </c>
      <c r="M4">
        <v>61.210554501188994</v>
      </c>
      <c r="N4">
        <v>24.900744057152934</v>
      </c>
      <c r="O4">
        <v>70.348004646196614</v>
      </c>
      <c r="P4">
        <v>26.428748759964108</v>
      </c>
      <c r="Q4">
        <v>4.4507293189189197</v>
      </c>
      <c r="R4">
        <v>17.870018856841366</v>
      </c>
      <c r="S4">
        <v>11.126895447058823</v>
      </c>
      <c r="T4">
        <v>0</v>
      </c>
      <c r="U4">
        <v>49.17932682158478</v>
      </c>
      <c r="V4">
        <v>8.7394309981238276</v>
      </c>
      <c r="W4">
        <v>19.556822596412555</v>
      </c>
      <c r="X4">
        <v>62.189302738272922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6.0360432631845855</v>
      </c>
      <c r="AG4">
        <v>14.497261075600001</v>
      </c>
      <c r="AH4">
        <v>0</v>
      </c>
      <c r="AI4">
        <v>0</v>
      </c>
      <c r="AJ4">
        <v>0</v>
      </c>
      <c r="AK4">
        <v>22.95357035839244</v>
      </c>
      <c r="AL4">
        <v>0.99856510025817546</v>
      </c>
      <c r="AM4">
        <v>0</v>
      </c>
      <c r="AN4">
        <v>0</v>
      </c>
      <c r="AO4">
        <v>0</v>
      </c>
      <c r="AP4">
        <v>0</v>
      </c>
      <c r="AQ4">
        <v>0</v>
      </c>
      <c r="AR4">
        <v>0.93091093215579679</v>
      </c>
      <c r="AS4">
        <v>1.9848811409455847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745.39916665523378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259.17368182786782</v>
      </c>
      <c r="L5">
        <v>6.029948654151311</v>
      </c>
      <c r="M5">
        <v>61.210554501188994</v>
      </c>
      <c r="N5">
        <v>24.900744057152934</v>
      </c>
      <c r="O5">
        <v>70.348004646196614</v>
      </c>
      <c r="P5">
        <v>26.428748759964108</v>
      </c>
      <c r="Q5">
        <v>4.4507293189189197</v>
      </c>
      <c r="R5">
        <v>17.870018856841366</v>
      </c>
      <c r="S5">
        <v>11.126895447058823</v>
      </c>
      <c r="T5">
        <v>0</v>
      </c>
      <c r="U5">
        <v>49.17932682158478</v>
      </c>
      <c r="V5">
        <v>8.7394309981238276</v>
      </c>
      <c r="W5">
        <v>19.556822596412555</v>
      </c>
      <c r="X5">
        <v>62.189302738272922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6.0360432631845855</v>
      </c>
      <c r="AG5">
        <v>14.497261075600001</v>
      </c>
      <c r="AH5">
        <v>0</v>
      </c>
      <c r="AI5">
        <v>0</v>
      </c>
      <c r="AJ5">
        <v>0</v>
      </c>
      <c r="AK5">
        <v>22.95357035839244</v>
      </c>
      <c r="AL5">
        <v>0.99856510025817546</v>
      </c>
      <c r="AM5">
        <v>0</v>
      </c>
      <c r="AN5">
        <v>0</v>
      </c>
      <c r="AO5">
        <v>0</v>
      </c>
      <c r="AP5">
        <v>0</v>
      </c>
      <c r="AQ5">
        <v>0</v>
      </c>
      <c r="AR5">
        <v>11.170932064311589</v>
      </c>
      <c r="AS5">
        <v>3.5160751388641098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680.37665622434588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259.17368182786782</v>
      </c>
      <c r="L6">
        <v>6.029948654151311</v>
      </c>
      <c r="M6">
        <v>61.210554501188994</v>
      </c>
      <c r="N6">
        <v>24.900744057152934</v>
      </c>
      <c r="O6">
        <v>70.348004646196614</v>
      </c>
      <c r="P6">
        <v>26.428748759964108</v>
      </c>
      <c r="Q6">
        <v>4.4507293189189197</v>
      </c>
      <c r="R6">
        <v>17.870018856841366</v>
      </c>
      <c r="S6">
        <v>11.126895447058823</v>
      </c>
      <c r="T6">
        <v>0</v>
      </c>
      <c r="U6">
        <v>49.17932682158478</v>
      </c>
      <c r="V6">
        <v>8.7394309981238276</v>
      </c>
      <c r="W6">
        <v>19.556822596412555</v>
      </c>
      <c r="X6">
        <v>62.189302738272922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6.0360432631845855</v>
      </c>
      <c r="AG6">
        <v>14.497261075600001</v>
      </c>
      <c r="AH6">
        <v>0</v>
      </c>
      <c r="AI6">
        <v>0</v>
      </c>
      <c r="AJ6">
        <v>0</v>
      </c>
      <c r="AK6">
        <v>22.95357035839244</v>
      </c>
      <c r="AL6">
        <v>0.99856510025817546</v>
      </c>
      <c r="AM6">
        <v>0</v>
      </c>
      <c r="AN6">
        <v>0</v>
      </c>
      <c r="AO6">
        <v>0</v>
      </c>
      <c r="AP6">
        <v>0</v>
      </c>
      <c r="AQ6">
        <v>0</v>
      </c>
      <c r="AR6">
        <v>11.170932064311589</v>
      </c>
      <c r="AS6">
        <v>3.5160751388641098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680.37665622434588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259.17368182786782</v>
      </c>
      <c r="L7">
        <v>6.029948654151311</v>
      </c>
      <c r="M7">
        <v>61.210554501188994</v>
      </c>
      <c r="N7">
        <v>24.900744057152934</v>
      </c>
      <c r="O7">
        <v>70.348004646196614</v>
      </c>
      <c r="P7">
        <v>26.428748759964108</v>
      </c>
      <c r="Q7">
        <v>4.4507293189189197</v>
      </c>
      <c r="R7">
        <v>17.870018856841366</v>
      </c>
      <c r="S7">
        <v>11.126895447058823</v>
      </c>
      <c r="T7">
        <v>0</v>
      </c>
      <c r="U7">
        <v>49.17932682158478</v>
      </c>
      <c r="V7">
        <v>8.7394309981238276</v>
      </c>
      <c r="W7">
        <v>19.556822596412555</v>
      </c>
      <c r="X7">
        <v>62.189302738272922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6.0360432631845855</v>
      </c>
      <c r="AG7">
        <v>14.497261075600001</v>
      </c>
      <c r="AH7">
        <v>0</v>
      </c>
      <c r="AI7">
        <v>0</v>
      </c>
      <c r="AJ7">
        <v>0</v>
      </c>
      <c r="AK7">
        <v>22.95357035839244</v>
      </c>
      <c r="AL7">
        <v>0.99856510025817546</v>
      </c>
      <c r="AM7">
        <v>0</v>
      </c>
      <c r="AN7">
        <v>0</v>
      </c>
      <c r="AO7">
        <v>0</v>
      </c>
      <c r="AP7">
        <v>0</v>
      </c>
      <c r="AQ7">
        <v>0</v>
      </c>
      <c r="AR7">
        <v>1.1636387749999997</v>
      </c>
      <c r="AS7">
        <v>1.9848811409455847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668.83816893711571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259.17368182786782</v>
      </c>
      <c r="L8">
        <v>2.8799531604395603</v>
      </c>
      <c r="M8">
        <v>61.210554501188994</v>
      </c>
      <c r="N8">
        <v>24.900744057152934</v>
      </c>
      <c r="O8">
        <v>70.348004646196614</v>
      </c>
      <c r="P8">
        <v>26.428748759964108</v>
      </c>
      <c r="Q8">
        <v>1.9198</v>
      </c>
      <c r="R8">
        <v>17.870018856841366</v>
      </c>
      <c r="S8">
        <v>4.7995000000000001</v>
      </c>
      <c r="T8">
        <v>0</v>
      </c>
      <c r="U8">
        <v>49.17932682158478</v>
      </c>
      <c r="V8">
        <v>8.7394309981238276</v>
      </c>
      <c r="W8">
        <v>19.556822596412555</v>
      </c>
      <c r="X8">
        <v>62.189302738272922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6.0360432631845855</v>
      </c>
      <c r="AG8">
        <v>14.497261075600001</v>
      </c>
      <c r="AH8">
        <v>0</v>
      </c>
      <c r="AI8">
        <v>0</v>
      </c>
      <c r="AJ8">
        <v>0</v>
      </c>
      <c r="AK8">
        <v>22.95357035839244</v>
      </c>
      <c r="AL8">
        <v>0.99856510025817546</v>
      </c>
      <c r="AM8">
        <v>0</v>
      </c>
      <c r="AN8">
        <v>0</v>
      </c>
      <c r="AO8">
        <v>0</v>
      </c>
      <c r="AP8">
        <v>0</v>
      </c>
      <c r="AQ8">
        <v>0</v>
      </c>
      <c r="AR8">
        <v>0.74472865788043452</v>
      </c>
      <c r="AS8">
        <v>1.9848811409455847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656.41093856030659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259.17368182786782</v>
      </c>
      <c r="L9">
        <v>2.8799531604395603</v>
      </c>
      <c r="M9">
        <v>61.210554501188994</v>
      </c>
      <c r="N9">
        <v>24.900744057152934</v>
      </c>
      <c r="O9">
        <v>70.348004646196614</v>
      </c>
      <c r="P9">
        <v>26.428748759964108</v>
      </c>
      <c r="Q9">
        <v>1.9198</v>
      </c>
      <c r="R9">
        <v>17.870018856841366</v>
      </c>
      <c r="S9">
        <v>4.7995000000000001</v>
      </c>
      <c r="T9">
        <v>0</v>
      </c>
      <c r="U9">
        <v>49.17932682158478</v>
      </c>
      <c r="V9">
        <v>8.7394309981238276</v>
      </c>
      <c r="W9">
        <v>19.556822596412555</v>
      </c>
      <c r="X9">
        <v>62.189302738272922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6.0360432631845855</v>
      </c>
      <c r="AG9">
        <v>14.497261075600001</v>
      </c>
      <c r="AH9">
        <v>0</v>
      </c>
      <c r="AI9">
        <v>0</v>
      </c>
      <c r="AJ9">
        <v>0</v>
      </c>
      <c r="AK9">
        <v>22.95357035839244</v>
      </c>
      <c r="AL9">
        <v>0.99856510025817546</v>
      </c>
      <c r="AM9">
        <v>0</v>
      </c>
      <c r="AN9">
        <v>0</v>
      </c>
      <c r="AO9">
        <v>0</v>
      </c>
      <c r="AP9">
        <v>0</v>
      </c>
      <c r="AQ9">
        <v>0</v>
      </c>
      <c r="AR9">
        <v>0.74472865788043452</v>
      </c>
      <c r="AS9">
        <v>1.9848811409455847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656.41093856030659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259.17368182786782</v>
      </c>
      <c r="L10">
        <v>2.8799531604395603</v>
      </c>
      <c r="M10">
        <v>61.210554501188994</v>
      </c>
      <c r="N10">
        <v>24.900744057152934</v>
      </c>
      <c r="O10">
        <v>70.348004646196614</v>
      </c>
      <c r="P10">
        <v>26.428748759964108</v>
      </c>
      <c r="Q10">
        <v>1.9198</v>
      </c>
      <c r="R10">
        <v>7.6791999999999989</v>
      </c>
      <c r="S10">
        <v>4.7995000000000001</v>
      </c>
      <c r="T10">
        <v>0</v>
      </c>
      <c r="U10">
        <v>49.17932682158478</v>
      </c>
      <c r="V10">
        <v>8.7394309981238276</v>
      </c>
      <c r="W10">
        <v>19.556822596412555</v>
      </c>
      <c r="X10">
        <v>62.189302738272922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6.0360432631845855</v>
      </c>
      <c r="AG10">
        <v>14.497261075600001</v>
      </c>
      <c r="AH10">
        <v>0</v>
      </c>
      <c r="AI10">
        <v>0</v>
      </c>
      <c r="AJ10">
        <v>0</v>
      </c>
      <c r="AK10">
        <v>22.95357035839244</v>
      </c>
      <c r="AL10">
        <v>0.99856510025817546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0.74472865788043452</v>
      </c>
      <c r="AS10">
        <v>1.9848811409455847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646.22011970346523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259.17368182786782</v>
      </c>
      <c r="L11">
        <v>2.8799531604395603</v>
      </c>
      <c r="M11">
        <v>61.210554501188994</v>
      </c>
      <c r="N11">
        <v>24.900744057152934</v>
      </c>
      <c r="O11">
        <v>70.348004646196614</v>
      </c>
      <c r="P11">
        <v>26.428748759964108</v>
      </c>
      <c r="Q11">
        <v>1.9198</v>
      </c>
      <c r="R11">
        <v>7.6791999999999989</v>
      </c>
      <c r="S11">
        <v>4.7995000000000001</v>
      </c>
      <c r="T11">
        <v>0</v>
      </c>
      <c r="U11">
        <v>49.17932682158478</v>
      </c>
      <c r="V11">
        <v>8.7394309981238276</v>
      </c>
      <c r="W11">
        <v>19.556822596412555</v>
      </c>
      <c r="X11">
        <v>62.189302738272922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6.0360432631845855</v>
      </c>
      <c r="AG11">
        <v>14.497261075600001</v>
      </c>
      <c r="AH11">
        <v>0</v>
      </c>
      <c r="AI11">
        <v>0</v>
      </c>
      <c r="AJ11">
        <v>0</v>
      </c>
      <c r="AK11">
        <v>22.95357035839244</v>
      </c>
      <c r="AL11">
        <v>0.99856510025817546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0.74472865788043452</v>
      </c>
      <c r="AS11">
        <v>1.9848811409455847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646.22011970346523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259.17368182786782</v>
      </c>
      <c r="L12">
        <v>2.8799531604395603</v>
      </c>
      <c r="M12">
        <v>61.210554501188994</v>
      </c>
      <c r="N12">
        <v>24.900744057152934</v>
      </c>
      <c r="O12">
        <v>70.348004646196614</v>
      </c>
      <c r="P12">
        <v>26.428748759964108</v>
      </c>
      <c r="Q12">
        <v>1.9198</v>
      </c>
      <c r="R12">
        <v>7.6791999999999989</v>
      </c>
      <c r="S12">
        <v>4.7995000000000001</v>
      </c>
      <c r="T12">
        <v>0</v>
      </c>
      <c r="U12">
        <v>49.17932682158478</v>
      </c>
      <c r="V12">
        <v>8.7394309981238276</v>
      </c>
      <c r="W12">
        <v>19.556822596412555</v>
      </c>
      <c r="X12">
        <v>62.189302738272922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6.0360432631845855</v>
      </c>
      <c r="AG12">
        <v>14.497261075600001</v>
      </c>
      <c r="AH12">
        <v>0</v>
      </c>
      <c r="AI12">
        <v>0</v>
      </c>
      <c r="AJ12">
        <v>0</v>
      </c>
      <c r="AK12">
        <v>22.95357035839244</v>
      </c>
      <c r="AL12">
        <v>0.99856510025817546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0.74472865788043452</v>
      </c>
      <c r="AS12">
        <v>1.9848811409455847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646.22011970346523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259.17368182786782</v>
      </c>
      <c r="L13">
        <v>2.7600134977570585</v>
      </c>
      <c r="M13">
        <v>61.210554501188994</v>
      </c>
      <c r="N13">
        <v>24.900744057152934</v>
      </c>
      <c r="O13">
        <v>70.348004646196614</v>
      </c>
      <c r="P13">
        <v>26.428748759964108</v>
      </c>
      <c r="Q13">
        <v>1.9198</v>
      </c>
      <c r="R13">
        <v>7.6791999999999989</v>
      </c>
      <c r="S13">
        <v>4.7995000000000001</v>
      </c>
      <c r="T13">
        <v>0</v>
      </c>
      <c r="U13">
        <v>49.17932682158478</v>
      </c>
      <c r="V13">
        <v>2.8797000000000001</v>
      </c>
      <c r="W13">
        <v>19.556822596412555</v>
      </c>
      <c r="X13">
        <v>62.189302738272922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6.0360432631845855</v>
      </c>
      <c r="AG13">
        <v>14.497261075600001</v>
      </c>
      <c r="AH13">
        <v>0</v>
      </c>
      <c r="AI13">
        <v>0</v>
      </c>
      <c r="AJ13">
        <v>0</v>
      </c>
      <c r="AK13">
        <v>22.95357035839244</v>
      </c>
      <c r="AL13">
        <v>0.99856510025817546</v>
      </c>
      <c r="AM13">
        <v>0</v>
      </c>
      <c r="AN13">
        <v>0</v>
      </c>
      <c r="AO13">
        <v>0</v>
      </c>
      <c r="AP13">
        <v>2.9702179349627169</v>
      </c>
      <c r="AQ13">
        <v>0</v>
      </c>
      <c r="AR13">
        <v>0.74472865788043452</v>
      </c>
      <c r="AS13">
        <v>1.9848811409455847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643.21066697762183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259.17368182786782</v>
      </c>
      <c r="L14">
        <v>2.7600134977570585</v>
      </c>
      <c r="M14">
        <v>61.210554501188994</v>
      </c>
      <c r="N14">
        <v>24.900744057152934</v>
      </c>
      <c r="O14">
        <v>70.348004646196614</v>
      </c>
      <c r="P14">
        <v>26.428748759964108</v>
      </c>
      <c r="Q14">
        <v>1.9198</v>
      </c>
      <c r="R14">
        <v>7.6791999999999989</v>
      </c>
      <c r="S14">
        <v>4.7995000000000001</v>
      </c>
      <c r="T14">
        <v>0</v>
      </c>
      <c r="U14">
        <v>49.17932682158478</v>
      </c>
      <c r="V14">
        <v>2.8797000000000001</v>
      </c>
      <c r="W14">
        <v>19.556822596412555</v>
      </c>
      <c r="X14">
        <v>62.189302738272922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6.0360432631845855</v>
      </c>
      <c r="AG14">
        <v>14.497261075600001</v>
      </c>
      <c r="AH14">
        <v>0</v>
      </c>
      <c r="AI14">
        <v>0</v>
      </c>
      <c r="AJ14">
        <v>0</v>
      </c>
      <c r="AK14">
        <v>22.95357035839244</v>
      </c>
      <c r="AL14">
        <v>0.99856510025817546</v>
      </c>
      <c r="AM14">
        <v>0</v>
      </c>
      <c r="AN14">
        <v>0</v>
      </c>
      <c r="AO14">
        <v>0</v>
      </c>
      <c r="AP14">
        <v>2.9702179349627169</v>
      </c>
      <c r="AQ14">
        <v>0</v>
      </c>
      <c r="AR14">
        <v>0.74472865788043452</v>
      </c>
      <c r="AS14">
        <v>1.9848811409455847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643.21066697762183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259.17368182786782</v>
      </c>
      <c r="L15">
        <v>2.7600134977570585</v>
      </c>
      <c r="M15">
        <v>61.210554501188994</v>
      </c>
      <c r="N15">
        <v>24.900744057152934</v>
      </c>
      <c r="O15">
        <v>70.348004646196614</v>
      </c>
      <c r="P15">
        <v>26.428748759964108</v>
      </c>
      <c r="Q15">
        <v>1.9198</v>
      </c>
      <c r="R15">
        <v>7.6791999999999989</v>
      </c>
      <c r="S15">
        <v>4.7995000000000001</v>
      </c>
      <c r="T15">
        <v>0</v>
      </c>
      <c r="U15">
        <v>49.17932682158478</v>
      </c>
      <c r="V15">
        <v>2.8797000000000001</v>
      </c>
      <c r="W15">
        <v>4.8004584218077468</v>
      </c>
      <c r="X15">
        <v>62.189302738272922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6.0360432631845855</v>
      </c>
      <c r="AG15">
        <v>14.497261075600001</v>
      </c>
      <c r="AH15">
        <v>0</v>
      </c>
      <c r="AI15">
        <v>0</v>
      </c>
      <c r="AJ15">
        <v>0</v>
      </c>
      <c r="AK15">
        <v>22.95357035839244</v>
      </c>
      <c r="AL15">
        <v>0.99856510025817546</v>
      </c>
      <c r="AM15">
        <v>0</v>
      </c>
      <c r="AN15">
        <v>0</v>
      </c>
      <c r="AO15">
        <v>0</v>
      </c>
      <c r="AP15">
        <v>2.9702179349627169</v>
      </c>
      <c r="AQ15">
        <v>0</v>
      </c>
      <c r="AR15">
        <v>0.74472865788043452</v>
      </c>
      <c r="AS15">
        <v>1.9848811409455847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628.45430280301696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259.17368182786782</v>
      </c>
      <c r="L16">
        <v>2.7600134977570585</v>
      </c>
      <c r="M16">
        <v>61.210554501188994</v>
      </c>
      <c r="N16">
        <v>24.900744057152934</v>
      </c>
      <c r="O16">
        <v>70.348004646196614</v>
      </c>
      <c r="P16">
        <v>26.428748759964108</v>
      </c>
      <c r="Q16">
        <v>1.9198</v>
      </c>
      <c r="R16">
        <v>7.6791999999999989</v>
      </c>
      <c r="S16">
        <v>4.7995000000000001</v>
      </c>
      <c r="T16">
        <v>0</v>
      </c>
      <c r="U16">
        <v>49.17932682158478</v>
      </c>
      <c r="V16">
        <v>2.8797000000000001</v>
      </c>
      <c r="W16">
        <v>4.8004584218077468</v>
      </c>
      <c r="X16">
        <v>62.189302738272922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6.0360432631845855</v>
      </c>
      <c r="AG16">
        <v>14.497261075600001</v>
      </c>
      <c r="AH16">
        <v>0</v>
      </c>
      <c r="AI16">
        <v>0</v>
      </c>
      <c r="AJ16">
        <v>0</v>
      </c>
      <c r="AK16">
        <v>22.95357035839244</v>
      </c>
      <c r="AL16">
        <v>0.99856510025817546</v>
      </c>
      <c r="AM16">
        <v>0</v>
      </c>
      <c r="AN16">
        <v>0</v>
      </c>
      <c r="AO16">
        <v>0</v>
      </c>
      <c r="AP16">
        <v>2.9702179349627169</v>
      </c>
      <c r="AQ16">
        <v>0</v>
      </c>
      <c r="AR16">
        <v>0.74472865788043452</v>
      </c>
      <c r="AS16">
        <v>1.9848811409455847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628.45430280301696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259.17368182786782</v>
      </c>
      <c r="L17">
        <v>2.7600134977570585</v>
      </c>
      <c r="M17">
        <v>61.210554501188994</v>
      </c>
      <c r="N17">
        <v>24.900744057152934</v>
      </c>
      <c r="O17">
        <v>70.348004646196614</v>
      </c>
      <c r="P17">
        <v>26.428748759964108</v>
      </c>
      <c r="Q17">
        <v>1.9198</v>
      </c>
      <c r="R17">
        <v>7.6791999999999989</v>
      </c>
      <c r="S17">
        <v>4.7995000000000001</v>
      </c>
      <c r="T17">
        <v>0</v>
      </c>
      <c r="U17">
        <v>49.17932682158478</v>
      </c>
      <c r="V17">
        <v>2.8797000000000001</v>
      </c>
      <c r="W17">
        <v>4.8004584218077468</v>
      </c>
      <c r="X17">
        <v>62.189302738272922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6.0360432631845855</v>
      </c>
      <c r="AG17">
        <v>14.497261075600001</v>
      </c>
      <c r="AH17">
        <v>0</v>
      </c>
      <c r="AI17">
        <v>0</v>
      </c>
      <c r="AJ17">
        <v>0</v>
      </c>
      <c r="AK17">
        <v>22.95357035839244</v>
      </c>
      <c r="AL17">
        <v>0.99856510025817546</v>
      </c>
      <c r="AM17">
        <v>0</v>
      </c>
      <c r="AN17">
        <v>0</v>
      </c>
      <c r="AO17">
        <v>0</v>
      </c>
      <c r="AP17">
        <v>2.9702179349627169</v>
      </c>
      <c r="AQ17">
        <v>0</v>
      </c>
      <c r="AR17">
        <v>0.74472865788043452</v>
      </c>
      <c r="AS17">
        <v>1.9848811409455847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628.45430280301696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259.17368182786782</v>
      </c>
      <c r="L18">
        <v>2.7600134977570585</v>
      </c>
      <c r="M18">
        <v>61.210554501188994</v>
      </c>
      <c r="N18">
        <v>24.900744057152934</v>
      </c>
      <c r="O18">
        <v>70.348004646196614</v>
      </c>
      <c r="P18">
        <v>26.428748759964108</v>
      </c>
      <c r="Q18">
        <v>1.9198</v>
      </c>
      <c r="R18">
        <v>7.6791999999999989</v>
      </c>
      <c r="S18">
        <v>4.7995000000000001</v>
      </c>
      <c r="T18">
        <v>0</v>
      </c>
      <c r="U18">
        <v>49.17932682158478</v>
      </c>
      <c r="V18">
        <v>2.8797000000000001</v>
      </c>
      <c r="W18">
        <v>4.8004584218077468</v>
      </c>
      <c r="X18">
        <v>62.189302738272922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6.0360432631845855</v>
      </c>
      <c r="AG18">
        <v>14.497261075600001</v>
      </c>
      <c r="AH18">
        <v>0</v>
      </c>
      <c r="AI18">
        <v>0</v>
      </c>
      <c r="AJ18">
        <v>0</v>
      </c>
      <c r="AK18">
        <v>22.95357035839244</v>
      </c>
      <c r="AL18">
        <v>0.99856510025817546</v>
      </c>
      <c r="AM18">
        <v>0</v>
      </c>
      <c r="AN18">
        <v>0</v>
      </c>
      <c r="AO18">
        <v>0</v>
      </c>
      <c r="AP18">
        <v>2.9702179349627169</v>
      </c>
      <c r="AQ18">
        <v>0</v>
      </c>
      <c r="AR18">
        <v>0.74472865788043452</v>
      </c>
      <c r="AS18">
        <v>1.9848811409455847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628.45430280301696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259.17368182786782</v>
      </c>
      <c r="L19">
        <v>2.7600134977570585</v>
      </c>
      <c r="M19">
        <v>61.210554501188994</v>
      </c>
      <c r="N19">
        <v>24.900744057152934</v>
      </c>
      <c r="O19">
        <v>70.348004646196614</v>
      </c>
      <c r="P19">
        <v>26.428748759964108</v>
      </c>
      <c r="Q19">
        <v>1.9198</v>
      </c>
      <c r="R19">
        <v>7.6791999999999989</v>
      </c>
      <c r="S19">
        <v>4.7995000000000001</v>
      </c>
      <c r="T19">
        <v>0</v>
      </c>
      <c r="U19">
        <v>49.17932682158478</v>
      </c>
      <c r="V19">
        <v>2.8797000000000001</v>
      </c>
      <c r="W19">
        <v>19.556822596412555</v>
      </c>
      <c r="X19">
        <v>62.189302738272922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6.0360432631845855</v>
      </c>
      <c r="AG19">
        <v>14.497261075600001</v>
      </c>
      <c r="AH19">
        <v>0</v>
      </c>
      <c r="AI19">
        <v>0</v>
      </c>
      <c r="AJ19">
        <v>0</v>
      </c>
      <c r="AK19">
        <v>22.95357035839244</v>
      </c>
      <c r="AL19">
        <v>0.99856510025817546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0.74472865788043452</v>
      </c>
      <c r="AS19">
        <v>1.9848811409455847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640.24044904265907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259.17368182786782</v>
      </c>
      <c r="L20">
        <v>2.7600134977570585</v>
      </c>
      <c r="M20">
        <v>61.210554501188994</v>
      </c>
      <c r="N20">
        <v>24.900744057152934</v>
      </c>
      <c r="O20">
        <v>70.348004646196614</v>
      </c>
      <c r="P20">
        <v>26.428748759964108</v>
      </c>
      <c r="Q20">
        <v>1.9198</v>
      </c>
      <c r="R20">
        <v>7.6791999999999989</v>
      </c>
      <c r="S20">
        <v>4.7995000000000001</v>
      </c>
      <c r="T20">
        <v>0</v>
      </c>
      <c r="U20">
        <v>49.17932682158478</v>
      </c>
      <c r="V20">
        <v>2.8797000000000001</v>
      </c>
      <c r="W20">
        <v>19.556822596412555</v>
      </c>
      <c r="X20">
        <v>62.189302738272922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6.0360432631845855</v>
      </c>
      <c r="AG20">
        <v>14.497261075600001</v>
      </c>
      <c r="AH20">
        <v>0</v>
      </c>
      <c r="AI20">
        <v>0</v>
      </c>
      <c r="AJ20">
        <v>0</v>
      </c>
      <c r="AK20">
        <v>22.95357035839244</v>
      </c>
      <c r="AL20">
        <v>0.99856510025817546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0.74472865788043452</v>
      </c>
      <c r="AS20">
        <v>1.9848811409455847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640.24044904265907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259.17368182786782</v>
      </c>
      <c r="L21">
        <v>2.7600134977570585</v>
      </c>
      <c r="M21">
        <v>61.210554501188994</v>
      </c>
      <c r="N21">
        <v>24.900744057152934</v>
      </c>
      <c r="O21">
        <v>70.348004646196614</v>
      </c>
      <c r="P21">
        <v>26.428748759964108</v>
      </c>
      <c r="Q21">
        <v>1.9198</v>
      </c>
      <c r="R21">
        <v>7.6791999999999989</v>
      </c>
      <c r="S21">
        <v>4.7995000000000001</v>
      </c>
      <c r="T21">
        <v>0</v>
      </c>
      <c r="U21">
        <v>49.17932682158478</v>
      </c>
      <c r="V21">
        <v>8.7394309981238276</v>
      </c>
      <c r="W21">
        <v>19.556822596412555</v>
      </c>
      <c r="X21">
        <v>62.189302738272922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6.0360432631845855</v>
      </c>
      <c r="AG21">
        <v>14.497261075600001</v>
      </c>
      <c r="AH21">
        <v>0</v>
      </c>
      <c r="AI21">
        <v>0</v>
      </c>
      <c r="AJ21">
        <v>0</v>
      </c>
      <c r="AK21">
        <v>22.95357035839244</v>
      </c>
      <c r="AL21">
        <v>0.99856510025817546</v>
      </c>
      <c r="AM21">
        <v>0</v>
      </c>
      <c r="AN21">
        <v>0</v>
      </c>
      <c r="AO21">
        <v>0</v>
      </c>
      <c r="AP21">
        <v>0</v>
      </c>
      <c r="AQ21">
        <v>10.312032779365079</v>
      </c>
      <c r="AR21">
        <v>0.74472865788043452</v>
      </c>
      <c r="AS21">
        <v>1.9848811409455847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656.41221282014783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259.17368182786782</v>
      </c>
      <c r="L22">
        <v>2.7600134977570585</v>
      </c>
      <c r="M22">
        <v>61.210554501188994</v>
      </c>
      <c r="N22">
        <v>24.900744057152934</v>
      </c>
      <c r="O22">
        <v>70.348004646196614</v>
      </c>
      <c r="P22">
        <v>26.428748759964108</v>
      </c>
      <c r="Q22">
        <v>1.9198</v>
      </c>
      <c r="R22">
        <v>13.472743656089595</v>
      </c>
      <c r="S22">
        <v>4.7995000000000001</v>
      </c>
      <c r="T22">
        <v>0</v>
      </c>
      <c r="U22">
        <v>49.17932682158478</v>
      </c>
      <c r="V22">
        <v>8.7394309981238276</v>
      </c>
      <c r="W22">
        <v>19.556822596412555</v>
      </c>
      <c r="X22">
        <v>62.189302738272922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6.0360432631845855</v>
      </c>
      <c r="AG22">
        <v>14.497261075600001</v>
      </c>
      <c r="AH22">
        <v>0</v>
      </c>
      <c r="AI22">
        <v>0</v>
      </c>
      <c r="AJ22">
        <v>0</v>
      </c>
      <c r="AK22">
        <v>22.95357035839244</v>
      </c>
      <c r="AL22">
        <v>0.99856510025817546</v>
      </c>
      <c r="AM22">
        <v>0</v>
      </c>
      <c r="AN22">
        <v>0</v>
      </c>
      <c r="AO22">
        <v>0</v>
      </c>
      <c r="AP22">
        <v>0</v>
      </c>
      <c r="AQ22">
        <v>10.312032779365079</v>
      </c>
      <c r="AR22">
        <v>0.74472865788043452</v>
      </c>
      <c r="AS22">
        <v>1.9848811409455847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662.20575647623753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259.17368182786782</v>
      </c>
      <c r="L23">
        <v>6.0299462634601264</v>
      </c>
      <c r="M23">
        <v>61.210554501188994</v>
      </c>
      <c r="N23">
        <v>24.900744057152934</v>
      </c>
      <c r="O23">
        <v>70.348004646196614</v>
      </c>
      <c r="P23">
        <v>26.428748759964108</v>
      </c>
      <c r="Q23">
        <v>1.6705904846416384</v>
      </c>
      <c r="R23">
        <v>14.826623663001063</v>
      </c>
      <c r="S23">
        <v>4.8010848573324481</v>
      </c>
      <c r="T23">
        <v>0</v>
      </c>
      <c r="U23">
        <v>49.17932682158478</v>
      </c>
      <c r="V23">
        <v>6.8827542229402257</v>
      </c>
      <c r="W23">
        <v>19.556822596412555</v>
      </c>
      <c r="X23">
        <v>62.189302738272922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6.0360432631845855</v>
      </c>
      <c r="AG23">
        <v>14.497261075600001</v>
      </c>
      <c r="AH23">
        <v>0</v>
      </c>
      <c r="AI23">
        <v>0</v>
      </c>
      <c r="AJ23">
        <v>0</v>
      </c>
      <c r="AK23">
        <v>22.95357035839244</v>
      </c>
      <c r="AL23">
        <v>0.99856510025817546</v>
      </c>
      <c r="AM23">
        <v>0</v>
      </c>
      <c r="AN23">
        <v>0</v>
      </c>
      <c r="AO23">
        <v>0</v>
      </c>
      <c r="AP23">
        <v>0</v>
      </c>
      <c r="AQ23">
        <v>10.312032779365079</v>
      </c>
      <c r="AR23">
        <v>0.74472865788043452</v>
      </c>
      <c r="AS23">
        <v>1.9848811409455847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664.7252678156425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283.17179974300871</v>
      </c>
      <c r="L24">
        <v>6.0299462634601264</v>
      </c>
      <c r="M24">
        <v>61.210554501188994</v>
      </c>
      <c r="N24">
        <v>24.900744057152934</v>
      </c>
      <c r="O24">
        <v>70.348004646196614</v>
      </c>
      <c r="P24">
        <v>26.428748759964108</v>
      </c>
      <c r="Q24">
        <v>7.7059304807692302</v>
      </c>
      <c r="R24">
        <v>17.872564908769867</v>
      </c>
      <c r="S24">
        <v>11.129806005140185</v>
      </c>
      <c r="T24">
        <v>0</v>
      </c>
      <c r="U24">
        <v>49.17932682158478</v>
      </c>
      <c r="V24">
        <v>8.6234296477419345</v>
      </c>
      <c r="W24">
        <v>19.556822596412555</v>
      </c>
      <c r="X24">
        <v>62.189302738272922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6.0360432631845855</v>
      </c>
      <c r="AG24">
        <v>14.497261075600001</v>
      </c>
      <c r="AH24">
        <v>0</v>
      </c>
      <c r="AI24">
        <v>0</v>
      </c>
      <c r="AJ24">
        <v>0</v>
      </c>
      <c r="AK24">
        <v>22.95357035839244</v>
      </c>
      <c r="AL24">
        <v>0.99856510025817546</v>
      </c>
      <c r="AM24">
        <v>0</v>
      </c>
      <c r="AN24">
        <v>0</v>
      </c>
      <c r="AO24">
        <v>0</v>
      </c>
      <c r="AP24">
        <v>0</v>
      </c>
      <c r="AQ24">
        <v>20.624065558730159</v>
      </c>
      <c r="AR24">
        <v>0.74472865788043452</v>
      </c>
      <c r="AS24">
        <v>1.9848811409455847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716.18609632465427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332.16707011299701</v>
      </c>
      <c r="L25">
        <v>6.0298546909287776</v>
      </c>
      <c r="M25">
        <v>61.210554501188994</v>
      </c>
      <c r="N25">
        <v>24.900744057152934</v>
      </c>
      <c r="O25">
        <v>70.348004646196614</v>
      </c>
      <c r="P25">
        <v>26.428748759964108</v>
      </c>
      <c r="Q25">
        <v>9.1946309355951676</v>
      </c>
      <c r="R25">
        <v>17.789140581831646</v>
      </c>
      <c r="S25">
        <v>11.129806005140185</v>
      </c>
      <c r="T25">
        <v>0</v>
      </c>
      <c r="U25">
        <v>49.17932682158478</v>
      </c>
      <c r="V25">
        <v>8.292135289724575</v>
      </c>
      <c r="W25">
        <v>19.554773023569023</v>
      </c>
      <c r="X25">
        <v>62.188124973259754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6.0360432631845855</v>
      </c>
      <c r="AG25">
        <v>14.497261075600001</v>
      </c>
      <c r="AH25">
        <v>8.7034672564308337</v>
      </c>
      <c r="AI25">
        <v>0</v>
      </c>
      <c r="AJ25">
        <v>0</v>
      </c>
      <c r="AK25">
        <v>22.95357035839244</v>
      </c>
      <c r="AL25">
        <v>0.99856510025817546</v>
      </c>
      <c r="AM25">
        <v>0</v>
      </c>
      <c r="AN25">
        <v>0</v>
      </c>
      <c r="AO25">
        <v>0</v>
      </c>
      <c r="AP25">
        <v>0</v>
      </c>
      <c r="AQ25">
        <v>20.624065558730159</v>
      </c>
      <c r="AR25">
        <v>0.74472865788043452</v>
      </c>
      <c r="AS25">
        <v>1.9848811409455847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774.95549681055581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361.46140624635268</v>
      </c>
      <c r="L26">
        <v>6.029910039404319</v>
      </c>
      <c r="M26">
        <v>61.210554501188994</v>
      </c>
      <c r="N26">
        <v>24.900744057152934</v>
      </c>
      <c r="O26">
        <v>70.348004646196614</v>
      </c>
      <c r="P26">
        <v>26.428748759964108</v>
      </c>
      <c r="Q26">
        <v>9.1946309355951676</v>
      </c>
      <c r="R26">
        <v>17.865722176658476</v>
      </c>
      <c r="S26">
        <v>11.129806005140185</v>
      </c>
      <c r="T26">
        <v>0</v>
      </c>
      <c r="U26">
        <v>49.17932682158478</v>
      </c>
      <c r="V26">
        <v>8.7350514304369664</v>
      </c>
      <c r="W26">
        <v>19.554940743434344</v>
      </c>
      <c r="X26">
        <v>62.188124973259754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6.9473664653156666</v>
      </c>
      <c r="AF26">
        <v>6.0360432631845855</v>
      </c>
      <c r="AG26">
        <v>14.497261075600001</v>
      </c>
      <c r="AH26">
        <v>16.648375049208024</v>
      </c>
      <c r="AI26">
        <v>0</v>
      </c>
      <c r="AJ26">
        <v>0</v>
      </c>
      <c r="AK26">
        <v>22.95357035839244</v>
      </c>
      <c r="AL26">
        <v>0.99856510025817546</v>
      </c>
      <c r="AM26">
        <v>0</v>
      </c>
      <c r="AN26">
        <v>0</v>
      </c>
      <c r="AO26">
        <v>0</v>
      </c>
      <c r="AP26">
        <v>0</v>
      </c>
      <c r="AQ26">
        <v>30.936099031269841</v>
      </c>
      <c r="AR26">
        <v>0.74472865788043452</v>
      </c>
      <c r="AS26">
        <v>1.9848811409455847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829.97386147842406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417.70092461349861</v>
      </c>
      <c r="L27">
        <v>6.0299142487200346</v>
      </c>
      <c r="M27">
        <v>61.210554501188994</v>
      </c>
      <c r="N27">
        <v>24.900744057152934</v>
      </c>
      <c r="O27">
        <v>70.348004646196614</v>
      </c>
      <c r="P27">
        <v>26.428748759964108</v>
      </c>
      <c r="Q27">
        <v>9.074570466359976</v>
      </c>
      <c r="R27">
        <v>17.865722176658476</v>
      </c>
      <c r="S27">
        <v>10.468582928301888</v>
      </c>
      <c r="T27">
        <v>0</v>
      </c>
      <c r="U27">
        <v>49.17932682158478</v>
      </c>
      <c r="V27">
        <v>8.7350514304369664</v>
      </c>
      <c r="W27">
        <v>19.554940743434344</v>
      </c>
      <c r="X27">
        <v>62.188124973259754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13.894732930631333</v>
      </c>
      <c r="AF27">
        <v>6.0360432631845855</v>
      </c>
      <c r="AG27">
        <v>14.497261075600001</v>
      </c>
      <c r="AH27">
        <v>16.648375049208024</v>
      </c>
      <c r="AI27">
        <v>0</v>
      </c>
      <c r="AJ27">
        <v>0</v>
      </c>
      <c r="AK27">
        <v>22.95357035839244</v>
      </c>
      <c r="AL27">
        <v>0.99856510025817546</v>
      </c>
      <c r="AM27">
        <v>0</v>
      </c>
      <c r="AN27">
        <v>0</v>
      </c>
      <c r="AO27">
        <v>0</v>
      </c>
      <c r="AP27">
        <v>0</v>
      </c>
      <c r="AQ27">
        <v>30.936099031269841</v>
      </c>
      <c r="AR27">
        <v>0.74472865788043452</v>
      </c>
      <c r="AS27">
        <v>1.9848811409455847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892.37946697412792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486.36334286242817</v>
      </c>
      <c r="L28">
        <v>6.0299142487200346</v>
      </c>
      <c r="M28">
        <v>61.210554501188994</v>
      </c>
      <c r="N28">
        <v>24.900744057152934</v>
      </c>
      <c r="O28">
        <v>70.348004646196614</v>
      </c>
      <c r="P28">
        <v>26.428748759964108</v>
      </c>
      <c r="Q28">
        <v>9.1946664545970478</v>
      </c>
      <c r="R28">
        <v>17.865722176658476</v>
      </c>
      <c r="S28">
        <v>11.12520733965245</v>
      </c>
      <c r="T28">
        <v>0</v>
      </c>
      <c r="U28">
        <v>49.17932682158478</v>
      </c>
      <c r="V28">
        <v>8.7350514304369664</v>
      </c>
      <c r="W28">
        <v>19.554940743434344</v>
      </c>
      <c r="X28">
        <v>62.188124973259754</v>
      </c>
      <c r="Y28">
        <v>0</v>
      </c>
      <c r="Z28">
        <v>0</v>
      </c>
      <c r="AA28">
        <v>2.764607858227849</v>
      </c>
      <c r="AB28">
        <v>1.4048137597899473</v>
      </c>
      <c r="AC28">
        <v>0</v>
      </c>
      <c r="AD28">
        <v>0</v>
      </c>
      <c r="AE28">
        <v>13.894732930631333</v>
      </c>
      <c r="AF28">
        <v>11.809649561359027</v>
      </c>
      <c r="AG28">
        <v>14.497261075600001</v>
      </c>
      <c r="AH28">
        <v>27.946912559999998</v>
      </c>
      <c r="AI28">
        <v>0</v>
      </c>
      <c r="AJ28">
        <v>0</v>
      </c>
      <c r="AK28">
        <v>22.95357035839244</v>
      </c>
      <c r="AL28">
        <v>0.99856510025817546</v>
      </c>
      <c r="AM28">
        <v>0</v>
      </c>
      <c r="AN28">
        <v>0</v>
      </c>
      <c r="AO28">
        <v>0</v>
      </c>
      <c r="AP28">
        <v>0</v>
      </c>
      <c r="AQ28">
        <v>30.936099031269841</v>
      </c>
      <c r="AR28">
        <v>0.74472865788043452</v>
      </c>
      <c r="AS28">
        <v>1.9848811409455847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983.06017104962928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486.36334286242817</v>
      </c>
      <c r="L29">
        <v>6.0299142487200346</v>
      </c>
      <c r="M29">
        <v>61.210554501188994</v>
      </c>
      <c r="N29">
        <v>24.900744057152934</v>
      </c>
      <c r="O29">
        <v>70.348004646196614</v>
      </c>
      <c r="P29">
        <v>26.428748759964108</v>
      </c>
      <c r="Q29">
        <v>9.1946664545970478</v>
      </c>
      <c r="R29">
        <v>17.865722176658476</v>
      </c>
      <c r="S29">
        <v>11.12520733965245</v>
      </c>
      <c r="T29">
        <v>0</v>
      </c>
      <c r="U29">
        <v>49.17932682158478</v>
      </c>
      <c r="V29">
        <v>8.7350514304369664</v>
      </c>
      <c r="W29">
        <v>19.554940743434344</v>
      </c>
      <c r="X29">
        <v>62.188124973259754</v>
      </c>
      <c r="Y29">
        <v>0</v>
      </c>
      <c r="Z29">
        <v>0.46372768999999991</v>
      </c>
      <c r="AA29">
        <v>5.9202579227848116</v>
      </c>
      <c r="AB29">
        <v>5.5518233708927225</v>
      </c>
      <c r="AC29">
        <v>0</v>
      </c>
      <c r="AD29">
        <v>3.6200707162755497</v>
      </c>
      <c r="AE29">
        <v>13.894732930631333</v>
      </c>
      <c r="AF29">
        <v>17.714474688640976</v>
      </c>
      <c r="AG29">
        <v>14.497261075600001</v>
      </c>
      <c r="AH29">
        <v>37.049621292671588</v>
      </c>
      <c r="AI29">
        <v>0</v>
      </c>
      <c r="AJ29">
        <v>0</v>
      </c>
      <c r="AK29">
        <v>22.95357035839244</v>
      </c>
      <c r="AL29">
        <v>0.99856510025817546</v>
      </c>
      <c r="AM29">
        <v>2.2252248514628654</v>
      </c>
      <c r="AN29">
        <v>0</v>
      </c>
      <c r="AO29">
        <v>0</v>
      </c>
      <c r="AP29">
        <v>0</v>
      </c>
      <c r="AQ29">
        <v>30.936099031269841</v>
      </c>
      <c r="AR29">
        <v>0.74472865788043452</v>
      </c>
      <c r="AS29">
        <v>1.9848811409455847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1011.6793878429811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486.36334286242817</v>
      </c>
      <c r="L30">
        <v>6.0299142487200346</v>
      </c>
      <c r="M30">
        <v>61.210554501188994</v>
      </c>
      <c r="N30">
        <v>24.900744057152934</v>
      </c>
      <c r="O30">
        <v>70.348004646196614</v>
      </c>
      <c r="P30">
        <v>26.428748759964108</v>
      </c>
      <c r="Q30">
        <v>9.1946664545970478</v>
      </c>
      <c r="R30">
        <v>17.865722176658476</v>
      </c>
      <c r="S30">
        <v>11.12520733965245</v>
      </c>
      <c r="T30">
        <v>0</v>
      </c>
      <c r="U30">
        <v>49.17932682158478</v>
      </c>
      <c r="V30">
        <v>8.7350514304369664</v>
      </c>
      <c r="W30">
        <v>19.554940743434344</v>
      </c>
      <c r="X30">
        <v>62.188124973259754</v>
      </c>
      <c r="Y30">
        <v>0</v>
      </c>
      <c r="Z30">
        <v>5.4979555629090893</v>
      </c>
      <c r="AA30">
        <v>11.847177806329116</v>
      </c>
      <c r="AB30">
        <v>11.103647180945234</v>
      </c>
      <c r="AC30">
        <v>0</v>
      </c>
      <c r="AD30">
        <v>6.6832078478425441</v>
      </c>
      <c r="AE30">
        <v>13.894732930631333</v>
      </c>
      <c r="AF30">
        <v>25.928742335192705</v>
      </c>
      <c r="AG30">
        <v>14.497261075600001</v>
      </c>
      <c r="AH30">
        <v>49.306338785638857</v>
      </c>
      <c r="AI30">
        <v>0</v>
      </c>
      <c r="AJ30">
        <v>0</v>
      </c>
      <c r="AK30">
        <v>22.95357035839244</v>
      </c>
      <c r="AL30">
        <v>0.99856510025817546</v>
      </c>
      <c r="AM30">
        <v>3.371552672168042</v>
      </c>
      <c r="AN30">
        <v>0</v>
      </c>
      <c r="AO30">
        <v>0</v>
      </c>
      <c r="AP30">
        <v>0</v>
      </c>
      <c r="AQ30">
        <v>30.936099031269841</v>
      </c>
      <c r="AR30">
        <v>0.74472865788043452</v>
      </c>
      <c r="AS30">
        <v>1.9848811409455847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1052.8728095012782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486.36334286242817</v>
      </c>
      <c r="L31">
        <v>6.0299142487200346</v>
      </c>
      <c r="M31">
        <v>61.210554501188994</v>
      </c>
      <c r="N31">
        <v>24.900744057152934</v>
      </c>
      <c r="O31">
        <v>70.348004646196614</v>
      </c>
      <c r="P31">
        <v>26.428748759964108</v>
      </c>
      <c r="Q31">
        <v>9.1946664545970478</v>
      </c>
      <c r="R31">
        <v>17.865722176658476</v>
      </c>
      <c r="S31">
        <v>11.12520733965245</v>
      </c>
      <c r="T31">
        <v>0</v>
      </c>
      <c r="U31">
        <v>49.17932682158478</v>
      </c>
      <c r="V31">
        <v>8.7350514304369664</v>
      </c>
      <c r="W31">
        <v>19.554940743434344</v>
      </c>
      <c r="X31">
        <v>62.188124973259754</v>
      </c>
      <c r="Y31">
        <v>0</v>
      </c>
      <c r="Z31">
        <v>5.4979555629090893</v>
      </c>
      <c r="AA31">
        <v>11.847177806329116</v>
      </c>
      <c r="AB31">
        <v>11.103647180945234</v>
      </c>
      <c r="AC31">
        <v>0</v>
      </c>
      <c r="AD31">
        <v>7.7035108496593496</v>
      </c>
      <c r="AE31">
        <v>13.894732930631333</v>
      </c>
      <c r="AF31">
        <v>25.928742335192705</v>
      </c>
      <c r="AG31">
        <v>14.497261075600001</v>
      </c>
      <c r="AH31">
        <v>49.306338785638857</v>
      </c>
      <c r="AI31">
        <v>0</v>
      </c>
      <c r="AJ31">
        <v>0</v>
      </c>
      <c r="AK31">
        <v>22.95357035839244</v>
      </c>
      <c r="AL31">
        <v>4.9928240092082605</v>
      </c>
      <c r="AM31">
        <v>3.371552672168042</v>
      </c>
      <c r="AN31">
        <v>0</v>
      </c>
      <c r="AO31">
        <v>0</v>
      </c>
      <c r="AP31">
        <v>0</v>
      </c>
      <c r="AQ31">
        <v>30.936099031269841</v>
      </c>
      <c r="AR31">
        <v>0.74472865788043452</v>
      </c>
      <c r="AS31">
        <v>1.9848811409455847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1057.887371412045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486.36334286242817</v>
      </c>
      <c r="L32">
        <v>6.0299142487200346</v>
      </c>
      <c r="M32">
        <v>61.210554501188994</v>
      </c>
      <c r="N32">
        <v>24.900744057152934</v>
      </c>
      <c r="O32">
        <v>70.348004646196614</v>
      </c>
      <c r="P32">
        <v>26.428748759964108</v>
      </c>
      <c r="Q32">
        <v>9.1946664545970478</v>
      </c>
      <c r="R32">
        <v>17.865722176658476</v>
      </c>
      <c r="S32">
        <v>11.12520733965245</v>
      </c>
      <c r="T32">
        <v>0</v>
      </c>
      <c r="U32">
        <v>49.17932682158478</v>
      </c>
      <c r="V32">
        <v>8.7350514304369664</v>
      </c>
      <c r="W32">
        <v>19.554940743434344</v>
      </c>
      <c r="X32">
        <v>62.188124973259754</v>
      </c>
      <c r="Y32">
        <v>0</v>
      </c>
      <c r="Z32">
        <v>5.4979555629090893</v>
      </c>
      <c r="AA32">
        <v>11.847177806329116</v>
      </c>
      <c r="AB32">
        <v>11.103647180945234</v>
      </c>
      <c r="AC32">
        <v>0</v>
      </c>
      <c r="AD32">
        <v>7.7035108496593496</v>
      </c>
      <c r="AE32">
        <v>13.894732930631333</v>
      </c>
      <c r="AF32">
        <v>25.928742335192705</v>
      </c>
      <c r="AG32">
        <v>14.497261075600001</v>
      </c>
      <c r="AH32">
        <v>49.306338785638857</v>
      </c>
      <c r="AI32">
        <v>0</v>
      </c>
      <c r="AJ32">
        <v>0</v>
      </c>
      <c r="AK32">
        <v>22.95357035839244</v>
      </c>
      <c r="AL32">
        <v>29.956943309208256</v>
      </c>
      <c r="AM32">
        <v>3.371552672168042</v>
      </c>
      <c r="AN32">
        <v>0</v>
      </c>
      <c r="AO32">
        <v>0</v>
      </c>
      <c r="AP32">
        <v>0</v>
      </c>
      <c r="AQ32">
        <v>30.936099031269841</v>
      </c>
      <c r="AR32">
        <v>11.170932064311589</v>
      </c>
      <c r="AS32">
        <v>3.5160751388641098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1094.8088881163947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486.36334286242817</v>
      </c>
      <c r="L33">
        <v>6.0299142487200346</v>
      </c>
      <c r="M33">
        <v>61.210554501188994</v>
      </c>
      <c r="N33">
        <v>24.900744057152934</v>
      </c>
      <c r="O33">
        <v>70.348004646196614</v>
      </c>
      <c r="P33">
        <v>26.428748759964108</v>
      </c>
      <c r="Q33">
        <v>9.1946664545970478</v>
      </c>
      <c r="R33">
        <v>17.865722176658476</v>
      </c>
      <c r="S33">
        <v>11.12520733965245</v>
      </c>
      <c r="T33">
        <v>0</v>
      </c>
      <c r="U33">
        <v>49.17932682158478</v>
      </c>
      <c r="V33">
        <v>8.7350514304369664</v>
      </c>
      <c r="W33">
        <v>19.554940743434344</v>
      </c>
      <c r="X33">
        <v>62.188124973259754</v>
      </c>
      <c r="Y33">
        <v>0</v>
      </c>
      <c r="Z33">
        <v>5.4979555629090893</v>
      </c>
      <c r="AA33">
        <v>11.847177806329116</v>
      </c>
      <c r="AB33">
        <v>11.103647180945234</v>
      </c>
      <c r="AC33">
        <v>0</v>
      </c>
      <c r="AD33">
        <v>11.555266274489025</v>
      </c>
      <c r="AE33">
        <v>13.894732930631333</v>
      </c>
      <c r="AF33">
        <v>25.928742335192705</v>
      </c>
      <c r="AG33">
        <v>14.497261075600001</v>
      </c>
      <c r="AH33">
        <v>49.306338785638857</v>
      </c>
      <c r="AI33">
        <v>0</v>
      </c>
      <c r="AJ33">
        <v>0</v>
      </c>
      <c r="AK33">
        <v>22.95357035839244</v>
      </c>
      <c r="AL33">
        <v>29.956943309208256</v>
      </c>
      <c r="AM33">
        <v>3.371552672168042</v>
      </c>
      <c r="AN33">
        <v>0</v>
      </c>
      <c r="AO33">
        <v>0</v>
      </c>
      <c r="AP33">
        <v>0</v>
      </c>
      <c r="AQ33">
        <v>30.936099031269841</v>
      </c>
      <c r="AR33">
        <v>11.170932064311589</v>
      </c>
      <c r="AS33">
        <v>3.5160751388641098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1098.6606435412243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486.36334286242817</v>
      </c>
      <c r="L34">
        <v>6.0299142487200346</v>
      </c>
      <c r="M34">
        <v>61.210554501188994</v>
      </c>
      <c r="N34">
        <v>24.900744057152934</v>
      </c>
      <c r="O34">
        <v>70.348004646196614</v>
      </c>
      <c r="P34">
        <v>26.428748759964108</v>
      </c>
      <c r="Q34">
        <v>9.1946664545970478</v>
      </c>
      <c r="R34">
        <v>17.865722176658476</v>
      </c>
      <c r="S34">
        <v>11.12520733965245</v>
      </c>
      <c r="T34">
        <v>0</v>
      </c>
      <c r="U34">
        <v>49.17932682158478</v>
      </c>
      <c r="V34">
        <v>8.7350514304369664</v>
      </c>
      <c r="W34">
        <v>19.554940743434344</v>
      </c>
      <c r="X34">
        <v>62.188124973259754</v>
      </c>
      <c r="Y34">
        <v>0</v>
      </c>
      <c r="Z34">
        <v>5.4979555629090893</v>
      </c>
      <c r="AA34">
        <v>5.9235891227848114</v>
      </c>
      <c r="AB34">
        <v>11.103647180945234</v>
      </c>
      <c r="AC34">
        <v>0</v>
      </c>
      <c r="AD34">
        <v>11.555266274489025</v>
      </c>
      <c r="AE34">
        <v>13.894732930631333</v>
      </c>
      <c r="AF34">
        <v>25.928742335192705</v>
      </c>
      <c r="AG34">
        <v>14.497261075600001</v>
      </c>
      <c r="AH34">
        <v>49.306338785638857</v>
      </c>
      <c r="AI34">
        <v>0</v>
      </c>
      <c r="AJ34">
        <v>0</v>
      </c>
      <c r="AK34">
        <v>22.95357035839244</v>
      </c>
      <c r="AL34">
        <v>29.956943309208256</v>
      </c>
      <c r="AM34">
        <v>3.371552672168042</v>
      </c>
      <c r="AN34">
        <v>0</v>
      </c>
      <c r="AO34">
        <v>0</v>
      </c>
      <c r="AP34">
        <v>0</v>
      </c>
      <c r="AQ34">
        <v>30.936099031269841</v>
      </c>
      <c r="AR34">
        <v>0.93091093215579679</v>
      </c>
      <c r="AS34">
        <v>1.9848811409455847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1080.9658397276057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486.36334286242817</v>
      </c>
      <c r="L35">
        <v>6.0299142487200346</v>
      </c>
      <c r="M35">
        <v>61.210554501188994</v>
      </c>
      <c r="N35">
        <v>24.900744057152934</v>
      </c>
      <c r="O35">
        <v>70.348004646196614</v>
      </c>
      <c r="P35">
        <v>26.428748759964108</v>
      </c>
      <c r="Q35">
        <v>9.1946664545970478</v>
      </c>
      <c r="R35">
        <v>17.865722176658476</v>
      </c>
      <c r="S35">
        <v>11.12520733965245</v>
      </c>
      <c r="T35">
        <v>0</v>
      </c>
      <c r="U35">
        <v>49.17932682158478</v>
      </c>
      <c r="V35">
        <v>8.7350514304369664</v>
      </c>
      <c r="W35">
        <v>19.554940743434344</v>
      </c>
      <c r="X35">
        <v>62.188124973259754</v>
      </c>
      <c r="Y35">
        <v>0</v>
      </c>
      <c r="Z35">
        <v>5.4979555629090893</v>
      </c>
      <c r="AA35">
        <v>5.9235891227848114</v>
      </c>
      <c r="AB35">
        <v>11.103647180945234</v>
      </c>
      <c r="AC35">
        <v>0</v>
      </c>
      <c r="AD35">
        <v>7.7035108496593496</v>
      </c>
      <c r="AE35">
        <v>13.894732930631333</v>
      </c>
      <c r="AF35">
        <v>25.928742335192705</v>
      </c>
      <c r="AG35">
        <v>14.497261075600001</v>
      </c>
      <c r="AH35">
        <v>49.306338785638857</v>
      </c>
      <c r="AI35">
        <v>0</v>
      </c>
      <c r="AJ35">
        <v>0</v>
      </c>
      <c r="AK35">
        <v>22.95357035839244</v>
      </c>
      <c r="AL35">
        <v>29.956943309208256</v>
      </c>
      <c r="AM35">
        <v>3.371552672168042</v>
      </c>
      <c r="AN35">
        <v>0</v>
      </c>
      <c r="AO35">
        <v>0</v>
      </c>
      <c r="AP35">
        <v>0</v>
      </c>
      <c r="AQ35">
        <v>30.936099031269841</v>
      </c>
      <c r="AR35">
        <v>0.93091093215579679</v>
      </c>
      <c r="AS35">
        <v>1.9848811409455847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1077.1140843027761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486.36334286242817</v>
      </c>
      <c r="L36">
        <v>6.0299142487200346</v>
      </c>
      <c r="M36">
        <v>61.210554501188994</v>
      </c>
      <c r="N36">
        <v>24.900744057152934</v>
      </c>
      <c r="O36">
        <v>70.348004646196614</v>
      </c>
      <c r="P36">
        <v>26.428748759964108</v>
      </c>
      <c r="Q36">
        <v>9.1946664545970478</v>
      </c>
      <c r="R36">
        <v>17.865722176658476</v>
      </c>
      <c r="S36">
        <v>11.12520733965245</v>
      </c>
      <c r="T36">
        <v>0</v>
      </c>
      <c r="U36">
        <v>49.17932682158478</v>
      </c>
      <c r="V36">
        <v>8.7350514304369664</v>
      </c>
      <c r="W36">
        <v>19.554940743434344</v>
      </c>
      <c r="X36">
        <v>62.188124973259754</v>
      </c>
      <c r="Y36">
        <v>0</v>
      </c>
      <c r="Z36">
        <v>0</v>
      </c>
      <c r="AA36">
        <v>3.6639383000000008</v>
      </c>
      <c r="AB36">
        <v>5.5518233708927225</v>
      </c>
      <c r="AC36">
        <v>0</v>
      </c>
      <c r="AD36">
        <v>6.6832078478425441</v>
      </c>
      <c r="AE36">
        <v>13.894732930631333</v>
      </c>
      <c r="AF36">
        <v>11.809649561359027</v>
      </c>
      <c r="AG36">
        <v>14.497261075600001</v>
      </c>
      <c r="AH36">
        <v>37.049621292671588</v>
      </c>
      <c r="AI36">
        <v>0</v>
      </c>
      <c r="AJ36">
        <v>0</v>
      </c>
      <c r="AK36">
        <v>22.95357035839244</v>
      </c>
      <c r="AL36">
        <v>29.956943309208256</v>
      </c>
      <c r="AM36">
        <v>2.2252248514628654</v>
      </c>
      <c r="AN36">
        <v>0</v>
      </c>
      <c r="AO36">
        <v>0</v>
      </c>
      <c r="AP36">
        <v>0</v>
      </c>
      <c r="AQ36">
        <v>30.936099031269841</v>
      </c>
      <c r="AR36">
        <v>0.93091093215579679</v>
      </c>
      <c r="AS36">
        <v>1.9848811409455847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1035.2622130177069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486.36334286242817</v>
      </c>
      <c r="L37">
        <v>6.0299142487200346</v>
      </c>
      <c r="M37">
        <v>61.210554501188994</v>
      </c>
      <c r="N37">
        <v>24.900744057152934</v>
      </c>
      <c r="O37">
        <v>70.348004646196614</v>
      </c>
      <c r="P37">
        <v>26.428748759964108</v>
      </c>
      <c r="Q37">
        <v>9.1946664545970478</v>
      </c>
      <c r="R37">
        <v>17.865722176658476</v>
      </c>
      <c r="S37">
        <v>11.12520733965245</v>
      </c>
      <c r="T37">
        <v>0</v>
      </c>
      <c r="U37">
        <v>49.17932682158478</v>
      </c>
      <c r="V37">
        <v>8.7350514304369664</v>
      </c>
      <c r="W37">
        <v>19.554940743434344</v>
      </c>
      <c r="X37">
        <v>62.188124973259754</v>
      </c>
      <c r="Y37">
        <v>0</v>
      </c>
      <c r="Z37">
        <v>0</v>
      </c>
      <c r="AA37">
        <v>0</v>
      </c>
      <c r="AB37">
        <v>5.5518233708927225</v>
      </c>
      <c r="AC37">
        <v>0</v>
      </c>
      <c r="AD37">
        <v>3.6200707162755497</v>
      </c>
      <c r="AE37">
        <v>13.894732930631333</v>
      </c>
      <c r="AF37">
        <v>6.0360432631845855</v>
      </c>
      <c r="AG37">
        <v>14.497261075600001</v>
      </c>
      <c r="AH37">
        <v>29.543878904160501</v>
      </c>
      <c r="AI37">
        <v>0</v>
      </c>
      <c r="AJ37">
        <v>0</v>
      </c>
      <c r="AK37">
        <v>22.95357035839244</v>
      </c>
      <c r="AL37">
        <v>29.956943309208256</v>
      </c>
      <c r="AM37">
        <v>0</v>
      </c>
      <c r="AN37">
        <v>0</v>
      </c>
      <c r="AO37">
        <v>0</v>
      </c>
      <c r="AP37">
        <v>0</v>
      </c>
      <c r="AQ37">
        <v>30.936099031269841</v>
      </c>
      <c r="AR37">
        <v>0.93091093215579679</v>
      </c>
      <c r="AS37">
        <v>1.9848811409455847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1013.0305640479914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486.36334286242817</v>
      </c>
      <c r="L38">
        <v>6.0299142487200346</v>
      </c>
      <c r="M38">
        <v>61.210554501188994</v>
      </c>
      <c r="N38">
        <v>24.900744057152934</v>
      </c>
      <c r="O38">
        <v>70.348004646196614</v>
      </c>
      <c r="P38">
        <v>26.428748759964108</v>
      </c>
      <c r="Q38">
        <v>9.1946664545970478</v>
      </c>
      <c r="R38">
        <v>17.865722176658476</v>
      </c>
      <c r="S38">
        <v>11.12520733965245</v>
      </c>
      <c r="T38">
        <v>0</v>
      </c>
      <c r="U38">
        <v>49.17932682158478</v>
      </c>
      <c r="V38">
        <v>8.7350514304369664</v>
      </c>
      <c r="W38">
        <v>19.554940743434344</v>
      </c>
      <c r="X38">
        <v>62.188124973259754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6.9473664653156666</v>
      </c>
      <c r="AF38">
        <v>6.0360432631845855</v>
      </c>
      <c r="AG38">
        <v>14.497261075600001</v>
      </c>
      <c r="AH38">
        <v>18.365114055839491</v>
      </c>
      <c r="AI38">
        <v>0</v>
      </c>
      <c r="AJ38">
        <v>0</v>
      </c>
      <c r="AK38">
        <v>22.95357035839244</v>
      </c>
      <c r="AL38">
        <v>4.9928240092082605</v>
      </c>
      <c r="AM38">
        <v>0</v>
      </c>
      <c r="AN38">
        <v>0</v>
      </c>
      <c r="AO38">
        <v>0</v>
      </c>
      <c r="AP38">
        <v>0</v>
      </c>
      <c r="AQ38">
        <v>30.936099031269841</v>
      </c>
      <c r="AR38">
        <v>0.93091093215579679</v>
      </c>
      <c r="AS38">
        <v>1.9848811409455847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960.76841934718652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486.36334286242817</v>
      </c>
      <c r="L39">
        <v>6.0299142487200346</v>
      </c>
      <c r="M39">
        <v>61.210554501188994</v>
      </c>
      <c r="N39">
        <v>24.900744057152934</v>
      </c>
      <c r="O39">
        <v>70.348004646196614</v>
      </c>
      <c r="P39">
        <v>26.428748759964108</v>
      </c>
      <c r="Q39">
        <v>9.1946664545970478</v>
      </c>
      <c r="R39">
        <v>17.865722176658476</v>
      </c>
      <c r="S39">
        <v>11.12520733965245</v>
      </c>
      <c r="T39">
        <v>0</v>
      </c>
      <c r="U39">
        <v>49.17932682158478</v>
      </c>
      <c r="V39">
        <v>8.7350514304369664</v>
      </c>
      <c r="W39">
        <v>19.554940743434344</v>
      </c>
      <c r="X39">
        <v>62.188124973259754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6.9473664653156666</v>
      </c>
      <c r="AF39">
        <v>6.0360432631845855</v>
      </c>
      <c r="AG39">
        <v>14.497261075600001</v>
      </c>
      <c r="AH39">
        <v>8.7034672564308337</v>
      </c>
      <c r="AI39">
        <v>0</v>
      </c>
      <c r="AJ39">
        <v>0</v>
      </c>
      <c r="AK39">
        <v>22.95357035839244</v>
      </c>
      <c r="AL39">
        <v>0.99856510025817546</v>
      </c>
      <c r="AM39">
        <v>0</v>
      </c>
      <c r="AN39">
        <v>0</v>
      </c>
      <c r="AO39">
        <v>0</v>
      </c>
      <c r="AP39">
        <v>0</v>
      </c>
      <c r="AQ39">
        <v>30.936099031269841</v>
      </c>
      <c r="AR39">
        <v>0.93091093215579679</v>
      </c>
      <c r="AS39">
        <v>1.9848811409455847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947.11251363882775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486.36334286242817</v>
      </c>
      <c r="L40">
        <v>6.0299142487200346</v>
      </c>
      <c r="M40">
        <v>61.210554501188994</v>
      </c>
      <c r="N40">
        <v>24.900744057152934</v>
      </c>
      <c r="O40">
        <v>70.348004646196614</v>
      </c>
      <c r="P40">
        <v>26.428748759964108</v>
      </c>
      <c r="Q40">
        <v>9.1946664545970478</v>
      </c>
      <c r="R40">
        <v>17.865722176658476</v>
      </c>
      <c r="S40">
        <v>11.12520733965245</v>
      </c>
      <c r="T40">
        <v>0</v>
      </c>
      <c r="U40">
        <v>49.17932682158478</v>
      </c>
      <c r="V40">
        <v>8.7350514304369664</v>
      </c>
      <c r="W40">
        <v>19.554940743434344</v>
      </c>
      <c r="X40">
        <v>62.188124973259754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6.9473664653156666</v>
      </c>
      <c r="AF40">
        <v>6.0360432631845855</v>
      </c>
      <c r="AG40">
        <v>14.497261075600001</v>
      </c>
      <c r="AH40">
        <v>8.7034672564308337</v>
      </c>
      <c r="AI40">
        <v>0</v>
      </c>
      <c r="AJ40">
        <v>0</v>
      </c>
      <c r="AK40">
        <v>22.95357035839244</v>
      </c>
      <c r="AL40">
        <v>0.99856510025817546</v>
      </c>
      <c r="AM40">
        <v>0</v>
      </c>
      <c r="AN40">
        <v>0</v>
      </c>
      <c r="AO40">
        <v>0</v>
      </c>
      <c r="AP40">
        <v>0</v>
      </c>
      <c r="AQ40">
        <v>30.936099031269841</v>
      </c>
      <c r="AR40">
        <v>0.93091093215579679</v>
      </c>
      <c r="AS40">
        <v>1.9848811409455847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947.11251363882775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486.36334286242817</v>
      </c>
      <c r="L41">
        <v>6.0299142487200346</v>
      </c>
      <c r="M41">
        <v>61.210554501188994</v>
      </c>
      <c r="N41">
        <v>24.900744057152934</v>
      </c>
      <c r="O41">
        <v>70.348004646196614</v>
      </c>
      <c r="P41">
        <v>26.428748759964108</v>
      </c>
      <c r="Q41">
        <v>9.1946664545970478</v>
      </c>
      <c r="R41">
        <v>17.865722176658476</v>
      </c>
      <c r="S41">
        <v>11.12520733965245</v>
      </c>
      <c r="T41">
        <v>0</v>
      </c>
      <c r="U41">
        <v>49.17932682158478</v>
      </c>
      <c r="V41">
        <v>8.7350514304369664</v>
      </c>
      <c r="W41">
        <v>19.554940743434344</v>
      </c>
      <c r="X41">
        <v>62.188124973259754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6.9473664653156666</v>
      </c>
      <c r="AF41">
        <v>6.0360432631845855</v>
      </c>
      <c r="AG41">
        <v>14.497261075600001</v>
      </c>
      <c r="AH41">
        <v>8.7034672564308337</v>
      </c>
      <c r="AI41">
        <v>0</v>
      </c>
      <c r="AJ41">
        <v>0</v>
      </c>
      <c r="AK41">
        <v>22.95357035839244</v>
      </c>
      <c r="AL41">
        <v>0.99856510025817546</v>
      </c>
      <c r="AM41">
        <v>0</v>
      </c>
      <c r="AN41">
        <v>0</v>
      </c>
      <c r="AO41">
        <v>0</v>
      </c>
      <c r="AP41">
        <v>0</v>
      </c>
      <c r="AQ41">
        <v>30.936099031269841</v>
      </c>
      <c r="AR41">
        <v>15.360031917844196</v>
      </c>
      <c r="AS41">
        <v>3.5160751388641098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963.0728286224346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486.36334286242817</v>
      </c>
      <c r="L42">
        <v>6.0299142487200346</v>
      </c>
      <c r="M42">
        <v>61.210554501188994</v>
      </c>
      <c r="N42">
        <v>24.900744057152934</v>
      </c>
      <c r="O42">
        <v>70.348004646196614</v>
      </c>
      <c r="P42">
        <v>26.428748759964108</v>
      </c>
      <c r="Q42">
        <v>9.1946664545970478</v>
      </c>
      <c r="R42">
        <v>17.865722176658476</v>
      </c>
      <c r="S42">
        <v>11.12520733965245</v>
      </c>
      <c r="T42">
        <v>0</v>
      </c>
      <c r="U42">
        <v>49.17932682158478</v>
      </c>
      <c r="V42">
        <v>8.7350514304369664</v>
      </c>
      <c r="W42">
        <v>19.554940743434344</v>
      </c>
      <c r="X42">
        <v>62.188124973259754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6.9473664653156666</v>
      </c>
      <c r="AF42">
        <v>6.0360432631845855</v>
      </c>
      <c r="AG42">
        <v>14.497261075600001</v>
      </c>
      <c r="AH42">
        <v>8.7034672564308337</v>
      </c>
      <c r="AI42">
        <v>0</v>
      </c>
      <c r="AJ42">
        <v>0</v>
      </c>
      <c r="AK42">
        <v>22.95357035839244</v>
      </c>
      <c r="AL42">
        <v>0.99856510025817546</v>
      </c>
      <c r="AM42">
        <v>0</v>
      </c>
      <c r="AN42">
        <v>0</v>
      </c>
      <c r="AO42">
        <v>0</v>
      </c>
      <c r="AP42">
        <v>0</v>
      </c>
      <c r="AQ42">
        <v>30.936099031269841</v>
      </c>
      <c r="AR42">
        <v>15.360031917844196</v>
      </c>
      <c r="AS42">
        <v>3.5160751388641098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963.0728286224346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486.3618905704717</v>
      </c>
      <c r="L43">
        <v>6.0299142487200346</v>
      </c>
      <c r="M43">
        <v>61.210554501188994</v>
      </c>
      <c r="N43">
        <v>24.900744057152934</v>
      </c>
      <c r="O43">
        <v>70.348004646196614</v>
      </c>
      <c r="P43">
        <v>26.428748759964108</v>
      </c>
      <c r="Q43">
        <v>9.1946664545970478</v>
      </c>
      <c r="R43">
        <v>17.865722176658476</v>
      </c>
      <c r="S43">
        <v>11.12520733965245</v>
      </c>
      <c r="T43">
        <v>0</v>
      </c>
      <c r="U43">
        <v>49.17932682158478</v>
      </c>
      <c r="V43">
        <v>8.7350514304369664</v>
      </c>
      <c r="W43">
        <v>19.554940743434344</v>
      </c>
      <c r="X43">
        <v>62.188124973259754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6.9473664653156666</v>
      </c>
      <c r="AF43">
        <v>6.0360432631845855</v>
      </c>
      <c r="AG43">
        <v>14.497261075600001</v>
      </c>
      <c r="AH43">
        <v>0</v>
      </c>
      <c r="AI43">
        <v>0</v>
      </c>
      <c r="AJ43">
        <v>0</v>
      </c>
      <c r="AK43">
        <v>22.95357035839244</v>
      </c>
      <c r="AL43">
        <v>0.99856510025817546</v>
      </c>
      <c r="AM43">
        <v>0</v>
      </c>
      <c r="AN43">
        <v>0</v>
      </c>
      <c r="AO43">
        <v>0</v>
      </c>
      <c r="AP43">
        <v>0</v>
      </c>
      <c r="AQ43">
        <v>30.936099031269841</v>
      </c>
      <c r="AR43">
        <v>2.0945497071557964</v>
      </c>
      <c r="AS43">
        <v>3.5160751388641098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941.10242686335891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486.3618905704717</v>
      </c>
      <c r="L44">
        <v>6.0299142487200346</v>
      </c>
      <c r="M44">
        <v>61.210554501188994</v>
      </c>
      <c r="N44">
        <v>24.900744057152934</v>
      </c>
      <c r="O44">
        <v>70.348004646196614</v>
      </c>
      <c r="P44">
        <v>26.428748759964108</v>
      </c>
      <c r="Q44">
        <v>9.1946664545970478</v>
      </c>
      <c r="R44">
        <v>17.865722176658476</v>
      </c>
      <c r="S44">
        <v>11.12520733965245</v>
      </c>
      <c r="T44">
        <v>0</v>
      </c>
      <c r="U44">
        <v>49.17932682158478</v>
      </c>
      <c r="V44">
        <v>8.7350514304369664</v>
      </c>
      <c r="W44">
        <v>19.554940743434344</v>
      </c>
      <c r="X44">
        <v>62.188124973259754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6.9473664653156666</v>
      </c>
      <c r="AF44">
        <v>6.0360432631845855</v>
      </c>
      <c r="AG44">
        <v>14.497261075600001</v>
      </c>
      <c r="AH44">
        <v>0</v>
      </c>
      <c r="AI44">
        <v>0</v>
      </c>
      <c r="AJ44">
        <v>0</v>
      </c>
      <c r="AK44">
        <v>22.95357035839244</v>
      </c>
      <c r="AL44">
        <v>0.99856510025817546</v>
      </c>
      <c r="AM44">
        <v>0</v>
      </c>
      <c r="AN44">
        <v>0</v>
      </c>
      <c r="AO44">
        <v>0</v>
      </c>
      <c r="AP44">
        <v>0</v>
      </c>
      <c r="AQ44">
        <v>30.936099031269841</v>
      </c>
      <c r="AR44">
        <v>0.93091093215579679</v>
      </c>
      <c r="AS44">
        <v>1.9848811409455847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938.4075940904404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486.3618905704717</v>
      </c>
      <c r="L45">
        <v>6.0299142487200346</v>
      </c>
      <c r="M45">
        <v>61.210554501188994</v>
      </c>
      <c r="N45">
        <v>24.900744057152934</v>
      </c>
      <c r="O45">
        <v>70.348004646196614</v>
      </c>
      <c r="P45">
        <v>26.428748759964108</v>
      </c>
      <c r="Q45">
        <v>9.1946664545970478</v>
      </c>
      <c r="R45">
        <v>17.865722176658476</v>
      </c>
      <c r="S45">
        <v>11.12520733965245</v>
      </c>
      <c r="T45">
        <v>0</v>
      </c>
      <c r="U45">
        <v>49.17932682158478</v>
      </c>
      <c r="V45">
        <v>8.7350514304369664</v>
      </c>
      <c r="W45">
        <v>19.554940743434344</v>
      </c>
      <c r="X45">
        <v>62.188124973259754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6.0360432631845855</v>
      </c>
      <c r="AG45">
        <v>14.497261075600001</v>
      </c>
      <c r="AH45">
        <v>0</v>
      </c>
      <c r="AI45">
        <v>0</v>
      </c>
      <c r="AJ45">
        <v>0</v>
      </c>
      <c r="AK45">
        <v>22.95357035839244</v>
      </c>
      <c r="AL45">
        <v>0.99856510025817546</v>
      </c>
      <c r="AM45">
        <v>0</v>
      </c>
      <c r="AN45">
        <v>0</v>
      </c>
      <c r="AO45">
        <v>0</v>
      </c>
      <c r="AP45">
        <v>0</v>
      </c>
      <c r="AQ45">
        <v>30.936099031269841</v>
      </c>
      <c r="AR45">
        <v>0.93091093215579679</v>
      </c>
      <c r="AS45">
        <v>1.9848811409455847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931.46022762512473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486.3618905704717</v>
      </c>
      <c r="L46">
        <v>6.0299142487200346</v>
      </c>
      <c r="M46">
        <v>61.210554501188994</v>
      </c>
      <c r="N46">
        <v>24.900744057152934</v>
      </c>
      <c r="O46">
        <v>70.348004646196614</v>
      </c>
      <c r="P46">
        <v>26.428748759964108</v>
      </c>
      <c r="Q46">
        <v>9.1946664545970478</v>
      </c>
      <c r="R46">
        <v>17.865722176658476</v>
      </c>
      <c r="S46">
        <v>11.12520733965245</v>
      </c>
      <c r="T46">
        <v>0</v>
      </c>
      <c r="U46">
        <v>49.17932682158478</v>
      </c>
      <c r="V46">
        <v>8.7350514304369664</v>
      </c>
      <c r="W46">
        <v>19.554940743434344</v>
      </c>
      <c r="X46">
        <v>62.188124973259754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6.0360432631845855</v>
      </c>
      <c r="AG46">
        <v>14.497261075600001</v>
      </c>
      <c r="AH46">
        <v>0</v>
      </c>
      <c r="AI46">
        <v>0</v>
      </c>
      <c r="AJ46">
        <v>0</v>
      </c>
      <c r="AK46">
        <v>22.95357035839244</v>
      </c>
      <c r="AL46">
        <v>0.99856510025817546</v>
      </c>
      <c r="AM46">
        <v>0</v>
      </c>
      <c r="AN46">
        <v>0</v>
      </c>
      <c r="AO46">
        <v>0</v>
      </c>
      <c r="AP46">
        <v>0</v>
      </c>
      <c r="AQ46">
        <v>25.780082641587299</v>
      </c>
      <c r="AR46">
        <v>0.93091093215579679</v>
      </c>
      <c r="AS46">
        <v>1.9848811409455847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926.30421123544227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486.3618905704717</v>
      </c>
      <c r="L47">
        <v>6.0299142487200346</v>
      </c>
      <c r="M47">
        <v>61.210554501188994</v>
      </c>
      <c r="N47">
        <v>24.900744057152934</v>
      </c>
      <c r="O47">
        <v>70.348004646196614</v>
      </c>
      <c r="P47">
        <v>26.428748759964108</v>
      </c>
      <c r="Q47">
        <v>9.1946664545970478</v>
      </c>
      <c r="R47">
        <v>17.865722176658476</v>
      </c>
      <c r="S47">
        <v>11.12520733965245</v>
      </c>
      <c r="T47">
        <v>0</v>
      </c>
      <c r="U47">
        <v>49.17932682158478</v>
      </c>
      <c r="V47">
        <v>8.7350514304369664</v>
      </c>
      <c r="W47">
        <v>19.554940743434344</v>
      </c>
      <c r="X47">
        <v>62.188124973259754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6.0360432631845855</v>
      </c>
      <c r="AG47">
        <v>14.497261075600001</v>
      </c>
      <c r="AH47">
        <v>0</v>
      </c>
      <c r="AI47">
        <v>0</v>
      </c>
      <c r="AJ47">
        <v>0</v>
      </c>
      <c r="AK47">
        <v>22.95357035839244</v>
      </c>
      <c r="AL47">
        <v>0.99856510025817546</v>
      </c>
      <c r="AM47">
        <v>0</v>
      </c>
      <c r="AN47">
        <v>0</v>
      </c>
      <c r="AO47">
        <v>0</v>
      </c>
      <c r="AP47">
        <v>0</v>
      </c>
      <c r="AQ47">
        <v>20.624065558730159</v>
      </c>
      <c r="AR47">
        <v>0.93091093215579679</v>
      </c>
      <c r="AS47">
        <v>1.9848811409455847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921.14819415258512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486.3618905704717</v>
      </c>
      <c r="L48">
        <v>6.0299142487200346</v>
      </c>
      <c r="M48">
        <v>61.210554501188994</v>
      </c>
      <c r="N48">
        <v>24.900744057152934</v>
      </c>
      <c r="O48">
        <v>70.348004646196614</v>
      </c>
      <c r="P48">
        <v>26.428748759964108</v>
      </c>
      <c r="Q48">
        <v>9.1946664545970478</v>
      </c>
      <c r="R48">
        <v>17.865722176658476</v>
      </c>
      <c r="S48">
        <v>11.12520733965245</v>
      </c>
      <c r="T48">
        <v>0</v>
      </c>
      <c r="U48">
        <v>49.17932682158478</v>
      </c>
      <c r="V48">
        <v>8.7350514304369664</v>
      </c>
      <c r="W48">
        <v>19.554940743434344</v>
      </c>
      <c r="X48">
        <v>62.188124973259754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6.0360432631845855</v>
      </c>
      <c r="AG48">
        <v>14.497261075600001</v>
      </c>
      <c r="AH48">
        <v>0</v>
      </c>
      <c r="AI48">
        <v>0</v>
      </c>
      <c r="AJ48">
        <v>0</v>
      </c>
      <c r="AK48">
        <v>22.95357035839244</v>
      </c>
      <c r="AL48">
        <v>0.99856510025817546</v>
      </c>
      <c r="AM48">
        <v>0</v>
      </c>
      <c r="AN48">
        <v>0</v>
      </c>
      <c r="AO48">
        <v>0</v>
      </c>
      <c r="AP48">
        <v>0</v>
      </c>
      <c r="AQ48">
        <v>10.312032779365079</v>
      </c>
      <c r="AR48">
        <v>0.93091093215579679</v>
      </c>
      <c r="AS48">
        <v>1.9848811409455847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910.83616137321997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486.3618905704717</v>
      </c>
      <c r="L49">
        <v>6.0299142487200346</v>
      </c>
      <c r="M49">
        <v>61.210554501188994</v>
      </c>
      <c r="N49">
        <v>24.900744057152934</v>
      </c>
      <c r="O49">
        <v>70.348004646196614</v>
      </c>
      <c r="P49">
        <v>26.428748759964108</v>
      </c>
      <c r="Q49">
        <v>9.1946664545970478</v>
      </c>
      <c r="R49">
        <v>17.865722176658476</v>
      </c>
      <c r="S49">
        <v>11.12520733965245</v>
      </c>
      <c r="T49">
        <v>0</v>
      </c>
      <c r="U49">
        <v>49.17932682158478</v>
      </c>
      <c r="V49">
        <v>8.7350514304369664</v>
      </c>
      <c r="W49">
        <v>19.554940743434344</v>
      </c>
      <c r="X49">
        <v>62.188124973259754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6.0360432631845855</v>
      </c>
      <c r="AG49">
        <v>14.497261075600001</v>
      </c>
      <c r="AH49">
        <v>0</v>
      </c>
      <c r="AI49">
        <v>0</v>
      </c>
      <c r="AJ49">
        <v>0</v>
      </c>
      <c r="AK49">
        <v>22.95357035839244</v>
      </c>
      <c r="AL49">
        <v>0.99856510025817546</v>
      </c>
      <c r="AM49">
        <v>0</v>
      </c>
      <c r="AN49">
        <v>0</v>
      </c>
      <c r="AO49">
        <v>0</v>
      </c>
      <c r="AP49">
        <v>0.10800776520298258</v>
      </c>
      <c r="AQ49">
        <v>10.312032779365079</v>
      </c>
      <c r="AR49">
        <v>0.93091093215579679</v>
      </c>
      <c r="AS49">
        <v>1.9848811409455847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910.94416913842292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486.3618905704717</v>
      </c>
      <c r="L50">
        <v>6.0299142487200346</v>
      </c>
      <c r="M50">
        <v>61.210554501188994</v>
      </c>
      <c r="N50">
        <v>24.900744057152934</v>
      </c>
      <c r="O50">
        <v>70.348004646196614</v>
      </c>
      <c r="P50">
        <v>26.428748759964108</v>
      </c>
      <c r="Q50">
        <v>9.1946664545970478</v>
      </c>
      <c r="R50">
        <v>17.865722176658476</v>
      </c>
      <c r="S50">
        <v>11.12520733965245</v>
      </c>
      <c r="T50">
        <v>0</v>
      </c>
      <c r="U50">
        <v>49.17932682158478</v>
      </c>
      <c r="V50">
        <v>8.7350514304369664</v>
      </c>
      <c r="W50">
        <v>19.554940743434344</v>
      </c>
      <c r="X50">
        <v>62.188124973259754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6.0360432631845855</v>
      </c>
      <c r="AG50">
        <v>14.497261075600001</v>
      </c>
      <c r="AH50">
        <v>0</v>
      </c>
      <c r="AI50">
        <v>0</v>
      </c>
      <c r="AJ50">
        <v>0</v>
      </c>
      <c r="AK50">
        <v>22.95357035839244</v>
      </c>
      <c r="AL50">
        <v>0.99856510025817546</v>
      </c>
      <c r="AM50">
        <v>0</v>
      </c>
      <c r="AN50">
        <v>0</v>
      </c>
      <c r="AO50">
        <v>0</v>
      </c>
      <c r="AP50">
        <v>0.10800776520298258</v>
      </c>
      <c r="AQ50">
        <v>0</v>
      </c>
      <c r="AR50">
        <v>0.93091093215579679</v>
      </c>
      <c r="AS50">
        <v>1.9848811409455847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900.63213635905788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486.3618905704717</v>
      </c>
      <c r="L51">
        <v>6.0299142487200346</v>
      </c>
      <c r="M51">
        <v>61.210554501188994</v>
      </c>
      <c r="N51">
        <v>24.900744057152934</v>
      </c>
      <c r="O51">
        <v>70.348004646196614</v>
      </c>
      <c r="P51">
        <v>26.428748759964108</v>
      </c>
      <c r="Q51">
        <v>9.1946664545970478</v>
      </c>
      <c r="R51">
        <v>17.865722176658476</v>
      </c>
      <c r="S51">
        <v>11.12520733965245</v>
      </c>
      <c r="T51">
        <v>0</v>
      </c>
      <c r="U51">
        <v>49.17932682158478</v>
      </c>
      <c r="V51">
        <v>8.7350514304369664</v>
      </c>
      <c r="W51">
        <v>19.554940743434344</v>
      </c>
      <c r="X51">
        <v>62.188124973259754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6.0360432631845855</v>
      </c>
      <c r="AG51">
        <v>14.497261075600001</v>
      </c>
      <c r="AH51">
        <v>0</v>
      </c>
      <c r="AI51">
        <v>0</v>
      </c>
      <c r="AJ51">
        <v>0</v>
      </c>
      <c r="AK51">
        <v>22.95357035839244</v>
      </c>
      <c r="AL51">
        <v>0.99856510025817546</v>
      </c>
      <c r="AM51">
        <v>0</v>
      </c>
      <c r="AN51">
        <v>0</v>
      </c>
      <c r="AO51">
        <v>0</v>
      </c>
      <c r="AP51">
        <v>0.10800776520298258</v>
      </c>
      <c r="AQ51">
        <v>0</v>
      </c>
      <c r="AR51">
        <v>0.93091093215579679</v>
      </c>
      <c r="AS51">
        <v>1.9848811409455847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900.63213635905788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486.3618905704717</v>
      </c>
      <c r="L52">
        <v>6.0299142487200346</v>
      </c>
      <c r="M52">
        <v>61.210554501188994</v>
      </c>
      <c r="N52">
        <v>24.900744057152934</v>
      </c>
      <c r="O52">
        <v>70.348004646196614</v>
      </c>
      <c r="P52">
        <v>26.428748759964108</v>
      </c>
      <c r="Q52">
        <v>9.1946664545970478</v>
      </c>
      <c r="R52">
        <v>17.865722176658476</v>
      </c>
      <c r="S52">
        <v>11.12520733965245</v>
      </c>
      <c r="T52">
        <v>0</v>
      </c>
      <c r="U52">
        <v>49.17932682158478</v>
      </c>
      <c r="V52">
        <v>8.7350514304369664</v>
      </c>
      <c r="W52">
        <v>19.554940743434344</v>
      </c>
      <c r="X52">
        <v>62.188124973259754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6.0360432631845855</v>
      </c>
      <c r="AG52">
        <v>14.497261075600001</v>
      </c>
      <c r="AH52">
        <v>0</v>
      </c>
      <c r="AI52">
        <v>0</v>
      </c>
      <c r="AJ52">
        <v>0</v>
      </c>
      <c r="AK52">
        <v>22.95357035839244</v>
      </c>
      <c r="AL52">
        <v>0.99856510025817546</v>
      </c>
      <c r="AM52">
        <v>0</v>
      </c>
      <c r="AN52">
        <v>0</v>
      </c>
      <c r="AO52">
        <v>0</v>
      </c>
      <c r="AP52">
        <v>0.10800776520298258</v>
      </c>
      <c r="AQ52">
        <v>0</v>
      </c>
      <c r="AR52">
        <v>0.93091093215579679</v>
      </c>
      <c r="AS52">
        <v>1.9848811409455847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900.63213635905788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486.57731986218874</v>
      </c>
      <c r="L53">
        <v>6.0299142487200346</v>
      </c>
      <c r="M53">
        <v>61.210554501188994</v>
      </c>
      <c r="N53">
        <v>23.90277998897464</v>
      </c>
      <c r="O53">
        <v>70.348004646196614</v>
      </c>
      <c r="P53">
        <v>26.428748759964108</v>
      </c>
      <c r="Q53">
        <v>9.1946664545970478</v>
      </c>
      <c r="R53">
        <v>17.865722176658476</v>
      </c>
      <c r="S53">
        <v>11.12520733965245</v>
      </c>
      <c r="T53">
        <v>0</v>
      </c>
      <c r="U53">
        <v>49.17932682158478</v>
      </c>
      <c r="V53">
        <v>8.7350514304369664</v>
      </c>
      <c r="W53">
        <v>19.554940743434344</v>
      </c>
      <c r="X53">
        <v>62.188124973259754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6.0360432631845855</v>
      </c>
      <c r="AG53">
        <v>14.497261075600001</v>
      </c>
      <c r="AH53">
        <v>0</v>
      </c>
      <c r="AI53">
        <v>0</v>
      </c>
      <c r="AJ53">
        <v>0</v>
      </c>
      <c r="AK53">
        <v>22.95357035839244</v>
      </c>
      <c r="AL53">
        <v>0.99856510025817546</v>
      </c>
      <c r="AM53">
        <v>0</v>
      </c>
      <c r="AN53">
        <v>0</v>
      </c>
      <c r="AO53">
        <v>0</v>
      </c>
      <c r="AP53">
        <v>0.10800776520298258</v>
      </c>
      <c r="AQ53">
        <v>0</v>
      </c>
      <c r="AR53">
        <v>1.3963666178442022</v>
      </c>
      <c r="AS53">
        <v>1.9848811409455847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900.31505726828505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486.57731986218874</v>
      </c>
      <c r="L54">
        <v>6.0299142487200346</v>
      </c>
      <c r="M54">
        <v>61.210554501188994</v>
      </c>
      <c r="N54">
        <v>23.90277998897464</v>
      </c>
      <c r="O54">
        <v>70.348004646196614</v>
      </c>
      <c r="P54">
        <v>26.428748759964108</v>
      </c>
      <c r="Q54">
        <v>9.1946664545970478</v>
      </c>
      <c r="R54">
        <v>17.865722176658476</v>
      </c>
      <c r="S54">
        <v>11.12520733965245</v>
      </c>
      <c r="T54">
        <v>0</v>
      </c>
      <c r="U54">
        <v>49.17932682158478</v>
      </c>
      <c r="V54">
        <v>8.7350514304369664</v>
      </c>
      <c r="W54">
        <v>19.554940743434344</v>
      </c>
      <c r="X54">
        <v>62.188124973259754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6.0360432631845855</v>
      </c>
      <c r="AG54">
        <v>14.497261075600001</v>
      </c>
      <c r="AH54">
        <v>0</v>
      </c>
      <c r="AI54">
        <v>0</v>
      </c>
      <c r="AJ54">
        <v>0</v>
      </c>
      <c r="AK54">
        <v>22.95357035839244</v>
      </c>
      <c r="AL54">
        <v>0.99856510025817546</v>
      </c>
      <c r="AM54">
        <v>0</v>
      </c>
      <c r="AN54">
        <v>0</v>
      </c>
      <c r="AO54">
        <v>0</v>
      </c>
      <c r="AP54">
        <v>0.10800776520298258</v>
      </c>
      <c r="AQ54">
        <v>0</v>
      </c>
      <c r="AR54">
        <v>11.170932064311589</v>
      </c>
      <c r="AS54">
        <v>1.9848811409455847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910.08962271475241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486.57218943180266</v>
      </c>
      <c r="L55">
        <v>6.0297536194151906</v>
      </c>
      <c r="M55">
        <v>61.210554501188994</v>
      </c>
      <c r="N55">
        <v>23.90277998897464</v>
      </c>
      <c r="O55">
        <v>70.348004646196614</v>
      </c>
      <c r="P55">
        <v>26.428748759964108</v>
      </c>
      <c r="Q55">
        <v>9.1946664545970478</v>
      </c>
      <c r="R55">
        <v>17.865722176658476</v>
      </c>
      <c r="S55">
        <v>11.12520733965245</v>
      </c>
      <c r="T55">
        <v>0</v>
      </c>
      <c r="U55">
        <v>49.17932682158478</v>
      </c>
      <c r="V55">
        <v>8.7350514304369664</v>
      </c>
      <c r="W55">
        <v>19.554940743434344</v>
      </c>
      <c r="X55">
        <v>62.188124973259754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6.0360432631845855</v>
      </c>
      <c r="AG55">
        <v>14.497261075600001</v>
      </c>
      <c r="AH55">
        <v>0</v>
      </c>
      <c r="AI55">
        <v>0</v>
      </c>
      <c r="AJ55">
        <v>0</v>
      </c>
      <c r="AK55">
        <v>22.95357035839244</v>
      </c>
      <c r="AL55">
        <v>0.99856510025817546</v>
      </c>
      <c r="AM55">
        <v>0</v>
      </c>
      <c r="AN55">
        <v>0</v>
      </c>
      <c r="AO55">
        <v>0</v>
      </c>
      <c r="AP55">
        <v>0.10800776520298258</v>
      </c>
      <c r="AQ55">
        <v>0</v>
      </c>
      <c r="AR55">
        <v>11.170932064311589</v>
      </c>
      <c r="AS55">
        <v>3.5160751388641098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911.61552565298007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486.57398531541889</v>
      </c>
      <c r="L56">
        <v>6.0297943530439202</v>
      </c>
      <c r="M56">
        <v>61.210554501188994</v>
      </c>
      <c r="N56">
        <v>23.90277998897464</v>
      </c>
      <c r="O56">
        <v>70.348004646196614</v>
      </c>
      <c r="P56">
        <v>26.428748759964108</v>
      </c>
      <c r="Q56">
        <v>9.1946664545970478</v>
      </c>
      <c r="R56">
        <v>17.865722176658476</v>
      </c>
      <c r="S56">
        <v>11.12520733965245</v>
      </c>
      <c r="T56">
        <v>0</v>
      </c>
      <c r="U56">
        <v>49.17932682158478</v>
      </c>
      <c r="V56">
        <v>8.7350514304369664</v>
      </c>
      <c r="W56">
        <v>19.554940743434344</v>
      </c>
      <c r="X56">
        <v>62.188124973259754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6.0360432631845855</v>
      </c>
      <c r="AG56">
        <v>14.497261075600001</v>
      </c>
      <c r="AH56">
        <v>0</v>
      </c>
      <c r="AI56">
        <v>0</v>
      </c>
      <c r="AJ56">
        <v>0</v>
      </c>
      <c r="AK56">
        <v>22.95357035839244</v>
      </c>
      <c r="AL56">
        <v>0.99856510025817546</v>
      </c>
      <c r="AM56">
        <v>0</v>
      </c>
      <c r="AN56">
        <v>0</v>
      </c>
      <c r="AO56">
        <v>0</v>
      </c>
      <c r="AP56">
        <v>0.10800776520298258</v>
      </c>
      <c r="AQ56">
        <v>0</v>
      </c>
      <c r="AR56">
        <v>1.8618218643115936</v>
      </c>
      <c r="AS56">
        <v>3.5160751388641098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902.30825207022497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486.57290020645684</v>
      </c>
      <c r="L57">
        <v>6.0300251861313887</v>
      </c>
      <c r="M57">
        <v>61.210554501188994</v>
      </c>
      <c r="N57">
        <v>23.90277998897464</v>
      </c>
      <c r="O57">
        <v>70.348004646196614</v>
      </c>
      <c r="P57">
        <v>26.428748759964108</v>
      </c>
      <c r="Q57">
        <v>9.1946664545970478</v>
      </c>
      <c r="R57">
        <v>17.865722176658476</v>
      </c>
      <c r="S57">
        <v>11.12520733965245</v>
      </c>
      <c r="T57">
        <v>0</v>
      </c>
      <c r="U57">
        <v>49.17932682158478</v>
      </c>
      <c r="V57">
        <v>8.7350514304369664</v>
      </c>
      <c r="W57">
        <v>19.554940743434344</v>
      </c>
      <c r="X57">
        <v>62.188124973259754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6.0360432631845855</v>
      </c>
      <c r="AG57">
        <v>14.497261075600001</v>
      </c>
      <c r="AH57">
        <v>0</v>
      </c>
      <c r="AI57">
        <v>0</v>
      </c>
      <c r="AJ57">
        <v>0</v>
      </c>
      <c r="AK57">
        <v>22.95357035839244</v>
      </c>
      <c r="AL57">
        <v>0.99856510025817546</v>
      </c>
      <c r="AM57">
        <v>0</v>
      </c>
      <c r="AN57">
        <v>0</v>
      </c>
      <c r="AO57">
        <v>0</v>
      </c>
      <c r="AP57">
        <v>0.10800776520298258</v>
      </c>
      <c r="AQ57">
        <v>0</v>
      </c>
      <c r="AR57">
        <v>0.93091093215579679</v>
      </c>
      <c r="AS57">
        <v>1.9848811409455847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899.84529286427608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486.57290020645684</v>
      </c>
      <c r="L58">
        <v>6.0300251861313887</v>
      </c>
      <c r="M58">
        <v>61.210554501188994</v>
      </c>
      <c r="N58">
        <v>23.90277998897464</v>
      </c>
      <c r="O58">
        <v>70.348004646196614</v>
      </c>
      <c r="P58">
        <v>26.428748759964108</v>
      </c>
      <c r="Q58">
        <v>9.1991484397630021</v>
      </c>
      <c r="R58">
        <v>17.865722176658476</v>
      </c>
      <c r="S58">
        <v>11.123488005048186</v>
      </c>
      <c r="T58">
        <v>0</v>
      </c>
      <c r="U58">
        <v>49.17932682158478</v>
      </c>
      <c r="V58">
        <v>8.7350514304369664</v>
      </c>
      <c r="W58">
        <v>19.554940743434344</v>
      </c>
      <c r="X58">
        <v>62.188124973259754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6.0360432631845855</v>
      </c>
      <c r="AG58">
        <v>14.497261075600001</v>
      </c>
      <c r="AH58">
        <v>0</v>
      </c>
      <c r="AI58">
        <v>0</v>
      </c>
      <c r="AJ58">
        <v>0</v>
      </c>
      <c r="AK58">
        <v>22.95357035839244</v>
      </c>
      <c r="AL58">
        <v>0.99856510025817546</v>
      </c>
      <c r="AM58">
        <v>0</v>
      </c>
      <c r="AN58">
        <v>0</v>
      </c>
      <c r="AO58">
        <v>0</v>
      </c>
      <c r="AP58">
        <v>0.10800776520298258</v>
      </c>
      <c r="AQ58">
        <v>0</v>
      </c>
      <c r="AR58">
        <v>0.93091093215579679</v>
      </c>
      <c r="AS58">
        <v>1.9848811409455847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899.84805551483782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486.57290020645684</v>
      </c>
      <c r="L59">
        <v>6.0300630360539591</v>
      </c>
      <c r="M59">
        <v>61.210554501188994</v>
      </c>
      <c r="N59">
        <v>23.90277998897464</v>
      </c>
      <c r="O59">
        <v>70.348004646196614</v>
      </c>
      <c r="P59">
        <v>26.428748759964108</v>
      </c>
      <c r="Q59">
        <v>9.2020793098871927</v>
      </c>
      <c r="R59">
        <v>17.867188888704316</v>
      </c>
      <c r="S59">
        <v>11.126684317235267</v>
      </c>
      <c r="T59">
        <v>0</v>
      </c>
      <c r="U59">
        <v>49.17932682158478</v>
      </c>
      <c r="V59">
        <v>8.7426326010781672</v>
      </c>
      <c r="W59">
        <v>19.554940743434344</v>
      </c>
      <c r="X59">
        <v>62.188124973259754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6.0360432631845855</v>
      </c>
      <c r="AG59">
        <v>14.497261075600001</v>
      </c>
      <c r="AH59">
        <v>0</v>
      </c>
      <c r="AI59">
        <v>0</v>
      </c>
      <c r="AJ59">
        <v>0</v>
      </c>
      <c r="AK59">
        <v>22.95357035839244</v>
      </c>
      <c r="AL59">
        <v>0.99856510025817546</v>
      </c>
      <c r="AM59">
        <v>0</v>
      </c>
      <c r="AN59">
        <v>0</v>
      </c>
      <c r="AO59">
        <v>0</v>
      </c>
      <c r="AP59">
        <v>0.10800776520298258</v>
      </c>
      <c r="AQ59">
        <v>0</v>
      </c>
      <c r="AR59">
        <v>0.93091093215579679</v>
      </c>
      <c r="AS59">
        <v>1.9848811409455847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899.86326842975859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486.57290020645684</v>
      </c>
      <c r="L60">
        <v>6.029929337024222</v>
      </c>
      <c r="M60">
        <v>61.210554501188994</v>
      </c>
      <c r="N60">
        <v>23.90277998897464</v>
      </c>
      <c r="O60">
        <v>70.348004646196614</v>
      </c>
      <c r="P60">
        <v>26.428748759964108</v>
      </c>
      <c r="Q60">
        <v>9.2020793098871927</v>
      </c>
      <c r="R60">
        <v>17.867188888704316</v>
      </c>
      <c r="S60">
        <v>11.126684317235267</v>
      </c>
      <c r="T60">
        <v>0</v>
      </c>
      <c r="U60">
        <v>49.17932682158478</v>
      </c>
      <c r="V60">
        <v>8.7426326010781672</v>
      </c>
      <c r="W60">
        <v>19.554940743434344</v>
      </c>
      <c r="X60">
        <v>62.188124973259754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6.0360432631845855</v>
      </c>
      <c r="AG60">
        <v>14.497261075600001</v>
      </c>
      <c r="AH60">
        <v>0</v>
      </c>
      <c r="AI60">
        <v>0</v>
      </c>
      <c r="AJ60">
        <v>0</v>
      </c>
      <c r="AK60">
        <v>22.95357035839244</v>
      </c>
      <c r="AL60">
        <v>0.99856510025817546</v>
      </c>
      <c r="AM60">
        <v>0</v>
      </c>
      <c r="AN60">
        <v>0</v>
      </c>
      <c r="AO60">
        <v>0</v>
      </c>
      <c r="AP60">
        <v>0.10800776520298258</v>
      </c>
      <c r="AQ60">
        <v>0</v>
      </c>
      <c r="AR60">
        <v>0.93091093215579679</v>
      </c>
      <c r="AS60">
        <v>1.9848811409455847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899.86313473072892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486.57290020645684</v>
      </c>
      <c r="L61">
        <v>6.029945207829182</v>
      </c>
      <c r="M61">
        <v>61.210554501188994</v>
      </c>
      <c r="N61">
        <v>23.90277998897464</v>
      </c>
      <c r="O61">
        <v>70.348004646196614</v>
      </c>
      <c r="P61">
        <v>26.428748759964108</v>
      </c>
      <c r="Q61">
        <v>9.2020793098871927</v>
      </c>
      <c r="R61">
        <v>17.867188888704316</v>
      </c>
      <c r="S61">
        <v>11.126684317235267</v>
      </c>
      <c r="T61">
        <v>0</v>
      </c>
      <c r="U61">
        <v>49.17932682158478</v>
      </c>
      <c r="V61">
        <v>8.7426326010781672</v>
      </c>
      <c r="W61">
        <v>19.554940743434344</v>
      </c>
      <c r="X61">
        <v>62.188124973259754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6.0360432631845855</v>
      </c>
      <c r="AG61">
        <v>14.497261075600001</v>
      </c>
      <c r="AH61">
        <v>0</v>
      </c>
      <c r="AI61">
        <v>0</v>
      </c>
      <c r="AJ61">
        <v>0</v>
      </c>
      <c r="AK61">
        <v>22.95357035839244</v>
      </c>
      <c r="AL61">
        <v>0.99856510025817546</v>
      </c>
      <c r="AM61">
        <v>0</v>
      </c>
      <c r="AN61">
        <v>0</v>
      </c>
      <c r="AO61">
        <v>0</v>
      </c>
      <c r="AP61">
        <v>2.9702179349627169</v>
      </c>
      <c r="AQ61">
        <v>0</v>
      </c>
      <c r="AR61">
        <v>0.93091093215579679</v>
      </c>
      <c r="AS61">
        <v>1.9848811409455847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902.72536077129359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486.57290020645684</v>
      </c>
      <c r="L62">
        <v>6.0299816650264964</v>
      </c>
      <c r="M62">
        <v>61.210554501188994</v>
      </c>
      <c r="N62">
        <v>23.90277998897464</v>
      </c>
      <c r="O62">
        <v>70.348004646196614</v>
      </c>
      <c r="P62">
        <v>26.428748759964108</v>
      </c>
      <c r="Q62">
        <v>9.2020793098871927</v>
      </c>
      <c r="R62">
        <v>17.867188888704316</v>
      </c>
      <c r="S62">
        <v>11.126684317235267</v>
      </c>
      <c r="T62">
        <v>0</v>
      </c>
      <c r="U62">
        <v>49.17932682158478</v>
      </c>
      <c r="V62">
        <v>8.7426326010781672</v>
      </c>
      <c r="W62">
        <v>19.554940743434344</v>
      </c>
      <c r="X62">
        <v>62.188124973259754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6.0360432631845855</v>
      </c>
      <c r="AG62">
        <v>14.497261075600001</v>
      </c>
      <c r="AH62">
        <v>0</v>
      </c>
      <c r="AI62">
        <v>0</v>
      </c>
      <c r="AJ62">
        <v>0</v>
      </c>
      <c r="AK62">
        <v>22.95357035839244</v>
      </c>
      <c r="AL62">
        <v>0.99856510025817546</v>
      </c>
      <c r="AM62">
        <v>0</v>
      </c>
      <c r="AN62">
        <v>0</v>
      </c>
      <c r="AO62">
        <v>0</v>
      </c>
      <c r="AP62">
        <v>2.9702179349627169</v>
      </c>
      <c r="AQ62">
        <v>0</v>
      </c>
      <c r="AR62">
        <v>0.93091093215579679</v>
      </c>
      <c r="AS62">
        <v>1.9848811409455847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902.72539722849092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486.57290020645684</v>
      </c>
      <c r="L63">
        <v>6.0300007060889937</v>
      </c>
      <c r="M63">
        <v>61.210554501188994</v>
      </c>
      <c r="N63">
        <v>23.90277998897464</v>
      </c>
      <c r="O63">
        <v>70.348004646196614</v>
      </c>
      <c r="P63">
        <v>26.428748759964108</v>
      </c>
      <c r="Q63">
        <v>9.198904117647059</v>
      </c>
      <c r="R63">
        <v>17.866983659515185</v>
      </c>
      <c r="S63">
        <v>11.124951425512934</v>
      </c>
      <c r="T63">
        <v>0</v>
      </c>
      <c r="U63">
        <v>49.17932682158478</v>
      </c>
      <c r="V63">
        <v>8.7426326010781672</v>
      </c>
      <c r="W63">
        <v>19.554940743434344</v>
      </c>
      <c r="X63">
        <v>62.188124973259754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6.9473664653156666</v>
      </c>
      <c r="AF63">
        <v>6.0360432631845855</v>
      </c>
      <c r="AG63">
        <v>14.497261075600001</v>
      </c>
      <c r="AH63">
        <v>0</v>
      </c>
      <c r="AI63">
        <v>0</v>
      </c>
      <c r="AJ63">
        <v>0</v>
      </c>
      <c r="AK63">
        <v>22.95357035839244</v>
      </c>
      <c r="AL63">
        <v>0.99856510025817546</v>
      </c>
      <c r="AM63">
        <v>0</v>
      </c>
      <c r="AN63">
        <v>0</v>
      </c>
      <c r="AO63">
        <v>0</v>
      </c>
      <c r="AP63">
        <v>2.9702179349627169</v>
      </c>
      <c r="AQ63">
        <v>10.312032779365079</v>
      </c>
      <c r="AR63">
        <v>0.93091093215579679</v>
      </c>
      <c r="AS63">
        <v>1.9848811409455847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919.97970220108266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486.57290020645684</v>
      </c>
      <c r="L64">
        <v>6.0300007060889937</v>
      </c>
      <c r="M64">
        <v>61.210554501188994</v>
      </c>
      <c r="N64">
        <v>23.90277998897464</v>
      </c>
      <c r="O64">
        <v>70.348004646196614</v>
      </c>
      <c r="P64">
        <v>26.428748759964108</v>
      </c>
      <c r="Q64">
        <v>9.198904117647059</v>
      </c>
      <c r="R64">
        <v>17.866983659515185</v>
      </c>
      <c r="S64">
        <v>11.124951425512934</v>
      </c>
      <c r="T64">
        <v>0</v>
      </c>
      <c r="U64">
        <v>49.17932682158478</v>
      </c>
      <c r="V64">
        <v>8.7426326010781672</v>
      </c>
      <c r="W64">
        <v>19.554940743434344</v>
      </c>
      <c r="X64">
        <v>62.188124973259754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6.9473664653156666</v>
      </c>
      <c r="AF64">
        <v>6.0360432631845855</v>
      </c>
      <c r="AG64">
        <v>14.497261075600001</v>
      </c>
      <c r="AH64">
        <v>0</v>
      </c>
      <c r="AI64">
        <v>0</v>
      </c>
      <c r="AJ64">
        <v>0</v>
      </c>
      <c r="AK64">
        <v>22.95357035839244</v>
      </c>
      <c r="AL64">
        <v>0.99856510025817546</v>
      </c>
      <c r="AM64">
        <v>0</v>
      </c>
      <c r="AN64">
        <v>0</v>
      </c>
      <c r="AO64">
        <v>0</v>
      </c>
      <c r="AP64">
        <v>2.9702179349627169</v>
      </c>
      <c r="AQ64">
        <v>10.312032779365079</v>
      </c>
      <c r="AR64">
        <v>0.93091093215579679</v>
      </c>
      <c r="AS64">
        <v>1.9848811409455847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919.97970220108266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486.57290020645684</v>
      </c>
      <c r="L65">
        <v>6.0299620087912098</v>
      </c>
      <c r="M65">
        <v>61.210554501188994</v>
      </c>
      <c r="N65">
        <v>23.90277998897464</v>
      </c>
      <c r="O65">
        <v>70.348004646196614</v>
      </c>
      <c r="P65">
        <v>26.428748759964108</v>
      </c>
      <c r="Q65">
        <v>9.198904117647059</v>
      </c>
      <c r="R65">
        <v>17.866983659515185</v>
      </c>
      <c r="S65">
        <v>11.124951425512934</v>
      </c>
      <c r="T65">
        <v>0</v>
      </c>
      <c r="U65">
        <v>49.17932682158478</v>
      </c>
      <c r="V65">
        <v>8.7426326010781672</v>
      </c>
      <c r="W65">
        <v>19.554940743434344</v>
      </c>
      <c r="X65">
        <v>62.188124973259754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6.9473664653156666</v>
      </c>
      <c r="AF65">
        <v>6.0360432631845855</v>
      </c>
      <c r="AG65">
        <v>14.497261075600001</v>
      </c>
      <c r="AH65">
        <v>0</v>
      </c>
      <c r="AI65">
        <v>0</v>
      </c>
      <c r="AJ65">
        <v>0</v>
      </c>
      <c r="AK65">
        <v>22.95357035839244</v>
      </c>
      <c r="AL65">
        <v>0.99856510025817546</v>
      </c>
      <c r="AM65">
        <v>0</v>
      </c>
      <c r="AN65">
        <v>0</v>
      </c>
      <c r="AO65">
        <v>0</v>
      </c>
      <c r="AP65">
        <v>2.9702179349627169</v>
      </c>
      <c r="AQ65">
        <v>10.312032779365079</v>
      </c>
      <c r="AR65">
        <v>0.93091093215579679</v>
      </c>
      <c r="AS65">
        <v>1.9848811409455847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919.97966350378488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486.57290020645684</v>
      </c>
      <c r="L66">
        <v>6.0300437023655009</v>
      </c>
      <c r="M66">
        <v>61.210554501188994</v>
      </c>
      <c r="N66">
        <v>23.90277998897464</v>
      </c>
      <c r="O66">
        <v>70.348004646196614</v>
      </c>
      <c r="P66">
        <v>26.428748759964108</v>
      </c>
      <c r="Q66">
        <v>9.198904117647059</v>
      </c>
      <c r="R66">
        <v>17.866983659515185</v>
      </c>
      <c r="S66">
        <v>11.124951425512934</v>
      </c>
      <c r="T66">
        <v>0</v>
      </c>
      <c r="U66">
        <v>49.17932682158478</v>
      </c>
      <c r="V66">
        <v>8.7426326010781672</v>
      </c>
      <c r="W66">
        <v>19.554940743434344</v>
      </c>
      <c r="X66">
        <v>62.188124973259754</v>
      </c>
      <c r="Y66">
        <v>0</v>
      </c>
      <c r="Z66">
        <v>0</v>
      </c>
      <c r="AA66">
        <v>0</v>
      </c>
      <c r="AB66">
        <v>1.4048137597899473</v>
      </c>
      <c r="AC66">
        <v>0</v>
      </c>
      <c r="AD66">
        <v>0</v>
      </c>
      <c r="AE66">
        <v>6.9473664653156666</v>
      </c>
      <c r="AF66">
        <v>6.0360432631845855</v>
      </c>
      <c r="AG66">
        <v>14.497261075600001</v>
      </c>
      <c r="AH66">
        <v>0</v>
      </c>
      <c r="AI66">
        <v>0</v>
      </c>
      <c r="AJ66">
        <v>0</v>
      </c>
      <c r="AK66">
        <v>22.95357035839244</v>
      </c>
      <c r="AL66">
        <v>0.99856510025817546</v>
      </c>
      <c r="AM66">
        <v>0</v>
      </c>
      <c r="AN66">
        <v>0</v>
      </c>
      <c r="AO66">
        <v>0</v>
      </c>
      <c r="AP66">
        <v>2.9702179349627169</v>
      </c>
      <c r="AQ66">
        <v>20.624065558730159</v>
      </c>
      <c r="AR66">
        <v>0.93091093215579679</v>
      </c>
      <c r="AS66">
        <v>1.9848811409455847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931.69659173651428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473.02596231226755</v>
      </c>
      <c r="L67">
        <v>6.0300437023655009</v>
      </c>
      <c r="M67">
        <v>61.210554501188994</v>
      </c>
      <c r="N67">
        <v>23.90277998897464</v>
      </c>
      <c r="O67">
        <v>70.348004646196614</v>
      </c>
      <c r="P67">
        <v>26.428748759964108</v>
      </c>
      <c r="Q67">
        <v>9.1946664545970478</v>
      </c>
      <c r="R67">
        <v>17.865674757493856</v>
      </c>
      <c r="S67">
        <v>11.119295118483413</v>
      </c>
      <c r="T67">
        <v>0</v>
      </c>
      <c r="U67">
        <v>49.17932682158478</v>
      </c>
      <c r="V67">
        <v>8.160283092985317</v>
      </c>
      <c r="W67">
        <v>19.554940743434344</v>
      </c>
      <c r="X67">
        <v>62.188124973259754</v>
      </c>
      <c r="Y67">
        <v>0</v>
      </c>
      <c r="Z67">
        <v>0</v>
      </c>
      <c r="AA67">
        <v>0</v>
      </c>
      <c r="AB67">
        <v>1.4048137597899473</v>
      </c>
      <c r="AC67">
        <v>0</v>
      </c>
      <c r="AD67">
        <v>0</v>
      </c>
      <c r="AE67">
        <v>6.9473664653156666</v>
      </c>
      <c r="AF67">
        <v>6.0360432631845855</v>
      </c>
      <c r="AG67">
        <v>14.497261075600001</v>
      </c>
      <c r="AH67">
        <v>0</v>
      </c>
      <c r="AI67">
        <v>0</v>
      </c>
      <c r="AJ67">
        <v>0</v>
      </c>
      <c r="AK67">
        <v>22.95357035839244</v>
      </c>
      <c r="AL67">
        <v>0.99856510025817546</v>
      </c>
      <c r="AM67">
        <v>0</v>
      </c>
      <c r="AN67">
        <v>0</v>
      </c>
      <c r="AO67">
        <v>0</v>
      </c>
      <c r="AP67">
        <v>0.10800776520298258</v>
      </c>
      <c r="AQ67">
        <v>20.624065558730159</v>
      </c>
      <c r="AR67">
        <v>0.93091093215579679</v>
      </c>
      <c r="AS67">
        <v>1.9848811409455847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914.69389129237129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486.29381196155737</v>
      </c>
      <c r="L68">
        <v>5.970026114514142</v>
      </c>
      <c r="M68">
        <v>61.210554501188994</v>
      </c>
      <c r="N68">
        <v>23.90277998897464</v>
      </c>
      <c r="O68">
        <v>70.348004646196614</v>
      </c>
      <c r="P68">
        <v>26.428748759964108</v>
      </c>
      <c r="Q68">
        <v>9.1946664545970478</v>
      </c>
      <c r="R68">
        <v>17.865722176658476</v>
      </c>
      <c r="S68">
        <v>11.12520733965245</v>
      </c>
      <c r="T68">
        <v>0</v>
      </c>
      <c r="U68">
        <v>49.17932682158478</v>
      </c>
      <c r="V68">
        <v>8.736259226788432</v>
      </c>
      <c r="W68">
        <v>19.554940743434344</v>
      </c>
      <c r="X68">
        <v>62.188124973259754</v>
      </c>
      <c r="Y68">
        <v>0</v>
      </c>
      <c r="Z68">
        <v>0</v>
      </c>
      <c r="AA68">
        <v>0</v>
      </c>
      <c r="AB68">
        <v>1.4048137597899473</v>
      </c>
      <c r="AC68">
        <v>0</v>
      </c>
      <c r="AD68">
        <v>0</v>
      </c>
      <c r="AE68">
        <v>6.9473664653156666</v>
      </c>
      <c r="AF68">
        <v>6.0360432631845855</v>
      </c>
      <c r="AG68">
        <v>14.497261075600001</v>
      </c>
      <c r="AH68">
        <v>0</v>
      </c>
      <c r="AI68">
        <v>0</v>
      </c>
      <c r="AJ68">
        <v>0</v>
      </c>
      <c r="AK68">
        <v>22.95357035839244</v>
      </c>
      <c r="AL68">
        <v>0.99856510025817546</v>
      </c>
      <c r="AM68">
        <v>0</v>
      </c>
      <c r="AN68">
        <v>0</v>
      </c>
      <c r="AO68">
        <v>0</v>
      </c>
      <c r="AP68">
        <v>0</v>
      </c>
      <c r="AQ68">
        <v>20.624065558730159</v>
      </c>
      <c r="AR68">
        <v>0.93091093215579679</v>
      </c>
      <c r="AS68">
        <v>1.9848811409455847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928.37565136274361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486.36334286242817</v>
      </c>
      <c r="L69">
        <v>6.0299142487200346</v>
      </c>
      <c r="M69">
        <v>61.210554501188994</v>
      </c>
      <c r="N69">
        <v>23.90277998897464</v>
      </c>
      <c r="O69">
        <v>70.348004646196614</v>
      </c>
      <c r="P69">
        <v>26.428748759964108</v>
      </c>
      <c r="Q69">
        <v>9.1946664545970478</v>
      </c>
      <c r="R69">
        <v>17.865722176658476</v>
      </c>
      <c r="S69">
        <v>11.12520733965245</v>
      </c>
      <c r="T69">
        <v>0</v>
      </c>
      <c r="U69">
        <v>49.17932682158478</v>
      </c>
      <c r="V69">
        <v>8.736259226788432</v>
      </c>
      <c r="W69">
        <v>19.554940743434344</v>
      </c>
      <c r="X69">
        <v>62.188124973259754</v>
      </c>
      <c r="Y69">
        <v>0</v>
      </c>
      <c r="Z69">
        <v>0</v>
      </c>
      <c r="AA69">
        <v>0</v>
      </c>
      <c r="AB69">
        <v>1.4048137597899473</v>
      </c>
      <c r="AC69">
        <v>0</v>
      </c>
      <c r="AD69">
        <v>0</v>
      </c>
      <c r="AE69">
        <v>6.9473664653156666</v>
      </c>
      <c r="AF69">
        <v>6.0360432631845855</v>
      </c>
      <c r="AG69">
        <v>14.497261075600001</v>
      </c>
      <c r="AH69">
        <v>6.3878658158394925</v>
      </c>
      <c r="AI69">
        <v>0</v>
      </c>
      <c r="AJ69">
        <v>0</v>
      </c>
      <c r="AK69">
        <v>22.95357035839244</v>
      </c>
      <c r="AL69">
        <v>0.99856510025817546</v>
      </c>
      <c r="AM69">
        <v>0</v>
      </c>
      <c r="AN69">
        <v>0</v>
      </c>
      <c r="AO69">
        <v>0</v>
      </c>
      <c r="AP69">
        <v>0</v>
      </c>
      <c r="AQ69">
        <v>30.936099031269841</v>
      </c>
      <c r="AR69">
        <v>0.93091093215579679</v>
      </c>
      <c r="AS69">
        <v>1.9848811409455847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945.20496968619955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486.36334286242817</v>
      </c>
      <c r="L70">
        <v>6.0299142487200346</v>
      </c>
      <c r="M70">
        <v>61.210554501188994</v>
      </c>
      <c r="N70">
        <v>23.90277998897464</v>
      </c>
      <c r="O70">
        <v>70.348004646196614</v>
      </c>
      <c r="P70">
        <v>26.428748759964108</v>
      </c>
      <c r="Q70">
        <v>9.1946664545970478</v>
      </c>
      <c r="R70">
        <v>17.865722176658476</v>
      </c>
      <c r="S70">
        <v>11.12520733965245</v>
      </c>
      <c r="T70">
        <v>0</v>
      </c>
      <c r="U70">
        <v>49.17932682158478</v>
      </c>
      <c r="V70">
        <v>8.736259226788432</v>
      </c>
      <c r="W70">
        <v>19.554940743434344</v>
      </c>
      <c r="X70">
        <v>62.188124973259754</v>
      </c>
      <c r="Y70">
        <v>0</v>
      </c>
      <c r="Z70">
        <v>0</v>
      </c>
      <c r="AA70">
        <v>0</v>
      </c>
      <c r="AB70">
        <v>1.4048137597899473</v>
      </c>
      <c r="AC70">
        <v>0</v>
      </c>
      <c r="AD70">
        <v>0</v>
      </c>
      <c r="AE70">
        <v>13.894732930631333</v>
      </c>
      <c r="AF70">
        <v>6.0360432631845855</v>
      </c>
      <c r="AG70">
        <v>14.497261075600001</v>
      </c>
      <c r="AH70">
        <v>13.574214584160506</v>
      </c>
      <c r="AI70">
        <v>0</v>
      </c>
      <c r="AJ70">
        <v>0</v>
      </c>
      <c r="AK70">
        <v>22.95357035839244</v>
      </c>
      <c r="AL70">
        <v>0.99856510025817546</v>
      </c>
      <c r="AM70">
        <v>0</v>
      </c>
      <c r="AN70">
        <v>0</v>
      </c>
      <c r="AO70">
        <v>0</v>
      </c>
      <c r="AP70">
        <v>0</v>
      </c>
      <c r="AQ70">
        <v>30.936099031269841</v>
      </c>
      <c r="AR70">
        <v>0.93091093215579679</v>
      </c>
      <c r="AS70">
        <v>1.9848811409455847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959.33868491983617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486.36334286242817</v>
      </c>
      <c r="L71">
        <v>6.0299142487200346</v>
      </c>
      <c r="M71">
        <v>61.210554501188994</v>
      </c>
      <c r="N71">
        <v>23.90277998897464</v>
      </c>
      <c r="O71">
        <v>70.348004646196614</v>
      </c>
      <c r="P71">
        <v>26.428748759964108</v>
      </c>
      <c r="Q71">
        <v>9.1946664545970478</v>
      </c>
      <c r="R71">
        <v>17.865722176658476</v>
      </c>
      <c r="S71">
        <v>11.12520733965245</v>
      </c>
      <c r="T71">
        <v>0</v>
      </c>
      <c r="U71">
        <v>38.600428345052833</v>
      </c>
      <c r="V71">
        <v>8.736259226788432</v>
      </c>
      <c r="W71">
        <v>19.554940743434344</v>
      </c>
      <c r="X71">
        <v>62.188124973259754</v>
      </c>
      <c r="Y71">
        <v>0</v>
      </c>
      <c r="Z71">
        <v>0</v>
      </c>
      <c r="AA71">
        <v>0</v>
      </c>
      <c r="AB71">
        <v>5.5518233708927225</v>
      </c>
      <c r="AC71">
        <v>0</v>
      </c>
      <c r="AD71">
        <v>3.3416037043149136</v>
      </c>
      <c r="AE71">
        <v>13.894732930631333</v>
      </c>
      <c r="AF71">
        <v>11.809649561359027</v>
      </c>
      <c r="AG71">
        <v>14.497261075600001</v>
      </c>
      <c r="AH71">
        <v>25.152221347919745</v>
      </c>
      <c r="AI71">
        <v>0</v>
      </c>
      <c r="AJ71">
        <v>0</v>
      </c>
      <c r="AK71">
        <v>22.95357035839244</v>
      </c>
      <c r="AL71">
        <v>0.99856510025817546</v>
      </c>
      <c r="AM71">
        <v>0</v>
      </c>
      <c r="AN71">
        <v>0</v>
      </c>
      <c r="AO71">
        <v>0</v>
      </c>
      <c r="AP71">
        <v>0</v>
      </c>
      <c r="AQ71">
        <v>30.936099031269841</v>
      </c>
      <c r="AR71">
        <v>0.93091093215579679</v>
      </c>
      <c r="AS71">
        <v>1.9848811409455847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973.60001282065559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486.36334286242817</v>
      </c>
      <c r="L72">
        <v>6.0299142487200346</v>
      </c>
      <c r="M72">
        <v>61.210554501188994</v>
      </c>
      <c r="N72">
        <v>23.90277998897464</v>
      </c>
      <c r="O72">
        <v>70.348004646196614</v>
      </c>
      <c r="P72">
        <v>26.428748759964108</v>
      </c>
      <c r="Q72">
        <v>9.1946664545970478</v>
      </c>
      <c r="R72">
        <v>17.865722176658476</v>
      </c>
      <c r="S72">
        <v>11.12520733965245</v>
      </c>
      <c r="T72">
        <v>0</v>
      </c>
      <c r="U72">
        <v>38.600428345052833</v>
      </c>
      <c r="V72">
        <v>8.736259226788432</v>
      </c>
      <c r="W72">
        <v>19.554940743434344</v>
      </c>
      <c r="X72">
        <v>62.188124973259754</v>
      </c>
      <c r="Y72">
        <v>0</v>
      </c>
      <c r="Z72">
        <v>0.46372768999999991</v>
      </c>
      <c r="AA72">
        <v>2.9644592139240511</v>
      </c>
      <c r="AB72">
        <v>5.5518233708927225</v>
      </c>
      <c r="AC72">
        <v>0</v>
      </c>
      <c r="AD72">
        <v>6.7856836414837254</v>
      </c>
      <c r="AE72">
        <v>13.894732930631333</v>
      </c>
      <c r="AF72">
        <v>17.714474688640976</v>
      </c>
      <c r="AG72">
        <v>14.497261075600001</v>
      </c>
      <c r="AH72">
        <v>33.137053507919745</v>
      </c>
      <c r="AI72">
        <v>0</v>
      </c>
      <c r="AJ72">
        <v>0</v>
      </c>
      <c r="AK72">
        <v>22.95357035839244</v>
      </c>
      <c r="AL72">
        <v>0.99856510025817546</v>
      </c>
      <c r="AM72">
        <v>1.2362361261815453</v>
      </c>
      <c r="AN72">
        <v>0</v>
      </c>
      <c r="AO72">
        <v>0</v>
      </c>
      <c r="AP72">
        <v>0</v>
      </c>
      <c r="AQ72">
        <v>30.936099031269841</v>
      </c>
      <c r="AR72">
        <v>0.93091093215579679</v>
      </c>
      <c r="AS72">
        <v>1.9848811409455847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995.598173075212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486.36334286242817</v>
      </c>
      <c r="L73">
        <v>6.0299142487200346</v>
      </c>
      <c r="M73">
        <v>61.210554501188994</v>
      </c>
      <c r="N73">
        <v>23.90277998897464</v>
      </c>
      <c r="O73">
        <v>70.348004646196614</v>
      </c>
      <c r="P73">
        <v>26.428748759964108</v>
      </c>
      <c r="Q73">
        <v>9.1946664545970478</v>
      </c>
      <c r="R73">
        <v>17.865722176658476</v>
      </c>
      <c r="S73">
        <v>11.12520733965245</v>
      </c>
      <c r="T73">
        <v>0</v>
      </c>
      <c r="U73">
        <v>38.600428345052833</v>
      </c>
      <c r="V73">
        <v>8.736259226788432</v>
      </c>
      <c r="W73">
        <v>19.554940743434344</v>
      </c>
      <c r="X73">
        <v>62.188124973259754</v>
      </c>
      <c r="Y73">
        <v>0</v>
      </c>
      <c r="Z73">
        <v>5.4979555629090893</v>
      </c>
      <c r="AA73">
        <v>5.8623014556962039</v>
      </c>
      <c r="AB73">
        <v>11.103647180945234</v>
      </c>
      <c r="AC73">
        <v>0</v>
      </c>
      <c r="AD73">
        <v>7.7035108496593496</v>
      </c>
      <c r="AE73">
        <v>13.894732930631333</v>
      </c>
      <c r="AF73">
        <v>25.928742335192705</v>
      </c>
      <c r="AG73">
        <v>14.497261075600001</v>
      </c>
      <c r="AH73">
        <v>49.306338785638857</v>
      </c>
      <c r="AI73">
        <v>0</v>
      </c>
      <c r="AJ73">
        <v>0</v>
      </c>
      <c r="AK73">
        <v>22.95357035839244</v>
      </c>
      <c r="AL73">
        <v>4.9928240092082605</v>
      </c>
      <c r="AM73">
        <v>2.2252248514628654</v>
      </c>
      <c r="AN73">
        <v>0</v>
      </c>
      <c r="AO73">
        <v>0</v>
      </c>
      <c r="AP73">
        <v>0</v>
      </c>
      <c r="AQ73">
        <v>30.936099031269841</v>
      </c>
      <c r="AR73">
        <v>0.93091093215579679</v>
      </c>
      <c r="AS73">
        <v>1.9848811409455847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1039.3666947666234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486.36334286242817</v>
      </c>
      <c r="L74">
        <v>6.0299142487200346</v>
      </c>
      <c r="M74">
        <v>61.210554501188994</v>
      </c>
      <c r="N74">
        <v>23.90277998897464</v>
      </c>
      <c r="O74">
        <v>70.348004646196614</v>
      </c>
      <c r="P74">
        <v>26.428748759964108</v>
      </c>
      <c r="Q74">
        <v>9.1946664545970478</v>
      </c>
      <c r="R74">
        <v>17.865722176658476</v>
      </c>
      <c r="S74">
        <v>11.12520733965245</v>
      </c>
      <c r="T74">
        <v>0</v>
      </c>
      <c r="U74">
        <v>38.600428345052833</v>
      </c>
      <c r="V74">
        <v>8.736259226788432</v>
      </c>
      <c r="W74">
        <v>19.554940743434344</v>
      </c>
      <c r="X74">
        <v>62.188124973259754</v>
      </c>
      <c r="Y74">
        <v>0</v>
      </c>
      <c r="Z74">
        <v>5.4979555629090893</v>
      </c>
      <c r="AA74">
        <v>9.3263884000000026</v>
      </c>
      <c r="AB74">
        <v>11.103647180945234</v>
      </c>
      <c r="AC74">
        <v>0</v>
      </c>
      <c r="AD74">
        <v>11.555266274489025</v>
      </c>
      <c r="AE74">
        <v>13.894732930631333</v>
      </c>
      <c r="AF74">
        <v>25.928742335192705</v>
      </c>
      <c r="AG74">
        <v>14.497261075600001</v>
      </c>
      <c r="AH74">
        <v>49.306338785638857</v>
      </c>
      <c r="AI74">
        <v>0</v>
      </c>
      <c r="AJ74">
        <v>0</v>
      </c>
      <c r="AK74">
        <v>22.95357035839244</v>
      </c>
      <c r="AL74">
        <v>29.956943309208256</v>
      </c>
      <c r="AM74">
        <v>2.2252248514628654</v>
      </c>
      <c r="AN74">
        <v>0</v>
      </c>
      <c r="AO74">
        <v>0</v>
      </c>
      <c r="AP74">
        <v>0</v>
      </c>
      <c r="AQ74">
        <v>30.936099031269841</v>
      </c>
      <c r="AR74">
        <v>0.93091093215579679</v>
      </c>
      <c r="AS74">
        <v>1.9848811409455847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1071.646656435757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486.36334286242817</v>
      </c>
      <c r="L75">
        <v>6.0299142487200346</v>
      </c>
      <c r="M75">
        <v>61.210554501188994</v>
      </c>
      <c r="N75">
        <v>23.90277998897464</v>
      </c>
      <c r="O75">
        <v>70.348004646196614</v>
      </c>
      <c r="P75">
        <v>26.428748759964108</v>
      </c>
      <c r="Q75">
        <v>9.1946664545970478</v>
      </c>
      <c r="R75">
        <v>17.865722176658476</v>
      </c>
      <c r="S75">
        <v>11.12520733965245</v>
      </c>
      <c r="T75">
        <v>0</v>
      </c>
      <c r="U75">
        <v>38.600428345052833</v>
      </c>
      <c r="V75">
        <v>8.7350514304369664</v>
      </c>
      <c r="W75">
        <v>19.554940743434344</v>
      </c>
      <c r="X75">
        <v>62.188124973259754</v>
      </c>
      <c r="Y75">
        <v>0</v>
      </c>
      <c r="Z75">
        <v>5.4979555629090893</v>
      </c>
      <c r="AA75">
        <v>10.991814900000001</v>
      </c>
      <c r="AB75">
        <v>11.103647180945234</v>
      </c>
      <c r="AC75">
        <v>0</v>
      </c>
      <c r="AD75">
        <v>11.555266274489025</v>
      </c>
      <c r="AE75">
        <v>13.894732930631333</v>
      </c>
      <c r="AF75">
        <v>25.928742335192705</v>
      </c>
      <c r="AG75">
        <v>14.497261075600001</v>
      </c>
      <c r="AH75">
        <v>49.306338785638857</v>
      </c>
      <c r="AI75">
        <v>0</v>
      </c>
      <c r="AJ75">
        <v>0</v>
      </c>
      <c r="AK75">
        <v>22.95357035839244</v>
      </c>
      <c r="AL75">
        <v>29.956943309208256</v>
      </c>
      <c r="AM75">
        <v>2.2252248514628654</v>
      </c>
      <c r="AN75">
        <v>0</v>
      </c>
      <c r="AO75">
        <v>0</v>
      </c>
      <c r="AP75">
        <v>0</v>
      </c>
      <c r="AQ75">
        <v>30.936099031269841</v>
      </c>
      <c r="AR75">
        <v>0.93091093215579679</v>
      </c>
      <c r="AS75">
        <v>1.9848811409455847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1073.3108751394054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486.36334286242817</v>
      </c>
      <c r="L76">
        <v>6.0299142487200346</v>
      </c>
      <c r="M76">
        <v>61.210554501188994</v>
      </c>
      <c r="N76">
        <v>23.90277998897464</v>
      </c>
      <c r="O76">
        <v>70.348004646196614</v>
      </c>
      <c r="P76">
        <v>26.428748759964108</v>
      </c>
      <c r="Q76">
        <v>9.1946664545970478</v>
      </c>
      <c r="R76">
        <v>17.865722176658476</v>
      </c>
      <c r="S76">
        <v>11.12520733965245</v>
      </c>
      <c r="T76">
        <v>0</v>
      </c>
      <c r="U76">
        <v>38.600428345052833</v>
      </c>
      <c r="V76">
        <v>8.7350514304369664</v>
      </c>
      <c r="W76">
        <v>19.554940743434344</v>
      </c>
      <c r="X76">
        <v>62.188124973259754</v>
      </c>
      <c r="Y76">
        <v>0</v>
      </c>
      <c r="Z76">
        <v>5.4979555629090893</v>
      </c>
      <c r="AA76">
        <v>10.991814900000001</v>
      </c>
      <c r="AB76">
        <v>11.103647180945234</v>
      </c>
      <c r="AC76">
        <v>0</v>
      </c>
      <c r="AD76">
        <v>11.555266274489025</v>
      </c>
      <c r="AE76">
        <v>13.894732930631333</v>
      </c>
      <c r="AF76">
        <v>25.928742335192705</v>
      </c>
      <c r="AG76">
        <v>14.497261075600001</v>
      </c>
      <c r="AH76">
        <v>49.306338785638857</v>
      </c>
      <c r="AI76">
        <v>0</v>
      </c>
      <c r="AJ76">
        <v>0</v>
      </c>
      <c r="AK76">
        <v>22.95357035839244</v>
      </c>
      <c r="AL76">
        <v>29.956943309208256</v>
      </c>
      <c r="AM76">
        <v>2.2252248514628654</v>
      </c>
      <c r="AN76">
        <v>0</v>
      </c>
      <c r="AO76">
        <v>0</v>
      </c>
      <c r="AP76">
        <v>0</v>
      </c>
      <c r="AQ76">
        <v>30.936099031269841</v>
      </c>
      <c r="AR76">
        <v>0.93091093215579679</v>
      </c>
      <c r="AS76">
        <v>1.9848811409455847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1073.3108751394054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486.36334286242817</v>
      </c>
      <c r="L77">
        <v>6.0299142487200346</v>
      </c>
      <c r="M77">
        <v>61.210554501188994</v>
      </c>
      <c r="N77">
        <v>23.90277998897464</v>
      </c>
      <c r="O77">
        <v>70.348004646196614</v>
      </c>
      <c r="P77">
        <v>26.428748759964108</v>
      </c>
      <c r="Q77">
        <v>9.1946664545970478</v>
      </c>
      <c r="R77">
        <v>17.865722176658476</v>
      </c>
      <c r="S77">
        <v>11.12520733965245</v>
      </c>
      <c r="T77">
        <v>0</v>
      </c>
      <c r="U77">
        <v>38.600428345052833</v>
      </c>
      <c r="V77">
        <v>8.7350514304369664</v>
      </c>
      <c r="W77">
        <v>19.554940743434344</v>
      </c>
      <c r="X77">
        <v>62.188124973259754</v>
      </c>
      <c r="Y77">
        <v>0</v>
      </c>
      <c r="Z77">
        <v>5.4979555629090893</v>
      </c>
      <c r="AA77">
        <v>10.991814900000001</v>
      </c>
      <c r="AB77">
        <v>11.103647180945234</v>
      </c>
      <c r="AC77">
        <v>0</v>
      </c>
      <c r="AD77">
        <v>11.555266274489025</v>
      </c>
      <c r="AE77">
        <v>13.894732930631333</v>
      </c>
      <c r="AF77">
        <v>25.928742335192705</v>
      </c>
      <c r="AG77">
        <v>14.497261075600001</v>
      </c>
      <c r="AH77">
        <v>49.306338785638857</v>
      </c>
      <c r="AI77">
        <v>0</v>
      </c>
      <c r="AJ77">
        <v>0</v>
      </c>
      <c r="AK77">
        <v>22.95357035839244</v>
      </c>
      <c r="AL77">
        <v>29.956943309208256</v>
      </c>
      <c r="AM77">
        <v>2.2252248514628654</v>
      </c>
      <c r="AN77">
        <v>0</v>
      </c>
      <c r="AO77">
        <v>0</v>
      </c>
      <c r="AP77">
        <v>0</v>
      </c>
      <c r="AQ77">
        <v>30.936099031269841</v>
      </c>
      <c r="AR77">
        <v>0.93091093215579679</v>
      </c>
      <c r="AS77">
        <v>1.9848811409455847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1073.3108751394054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486.36334286242817</v>
      </c>
      <c r="L78">
        <v>6.0299142487200346</v>
      </c>
      <c r="M78">
        <v>61.210554501188994</v>
      </c>
      <c r="N78">
        <v>23.90277998897464</v>
      </c>
      <c r="O78">
        <v>70.348004646196614</v>
      </c>
      <c r="P78">
        <v>26.428748759964108</v>
      </c>
      <c r="Q78">
        <v>9.1946664545970478</v>
      </c>
      <c r="R78">
        <v>17.865722176658476</v>
      </c>
      <c r="S78">
        <v>11.12520733965245</v>
      </c>
      <c r="T78">
        <v>0</v>
      </c>
      <c r="U78">
        <v>38.600428345052833</v>
      </c>
      <c r="V78">
        <v>8.7350514304369664</v>
      </c>
      <c r="W78">
        <v>19.554940743434344</v>
      </c>
      <c r="X78">
        <v>62.188124973259754</v>
      </c>
      <c r="Y78">
        <v>0</v>
      </c>
      <c r="Z78">
        <v>5.4979555629090893</v>
      </c>
      <c r="AA78">
        <v>10.991814900000001</v>
      </c>
      <c r="AB78">
        <v>11.103647180945234</v>
      </c>
      <c r="AC78">
        <v>0</v>
      </c>
      <c r="AD78">
        <v>7.2401418717638162</v>
      </c>
      <c r="AE78">
        <v>13.894732930631333</v>
      </c>
      <c r="AF78">
        <v>25.928742335192705</v>
      </c>
      <c r="AG78">
        <v>14.497261075600001</v>
      </c>
      <c r="AH78">
        <v>49.306338785638857</v>
      </c>
      <c r="AI78">
        <v>0</v>
      </c>
      <c r="AJ78">
        <v>0</v>
      </c>
      <c r="AK78">
        <v>22.95357035839244</v>
      </c>
      <c r="AL78">
        <v>29.956943309208256</v>
      </c>
      <c r="AM78">
        <v>2.2252248514628654</v>
      </c>
      <c r="AN78">
        <v>0</v>
      </c>
      <c r="AO78">
        <v>0</v>
      </c>
      <c r="AP78">
        <v>0</v>
      </c>
      <c r="AQ78">
        <v>30.936099031269841</v>
      </c>
      <c r="AR78">
        <v>1.3963666178442022</v>
      </c>
      <c r="AS78">
        <v>3.5160751388641098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1070.9924004202874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486.36334286242817</v>
      </c>
      <c r="L79">
        <v>6.0299142487200346</v>
      </c>
      <c r="M79">
        <v>61.210554501188994</v>
      </c>
      <c r="N79">
        <v>23.90277998897464</v>
      </c>
      <c r="O79">
        <v>70.348004646196614</v>
      </c>
      <c r="P79">
        <v>26.428748759964108</v>
      </c>
      <c r="Q79">
        <v>9.1946664545970478</v>
      </c>
      <c r="R79">
        <v>17.865722176658476</v>
      </c>
      <c r="S79">
        <v>11.12520733965245</v>
      </c>
      <c r="T79">
        <v>0</v>
      </c>
      <c r="U79">
        <v>38.600428345052833</v>
      </c>
      <c r="V79">
        <v>8.7350514304369664</v>
      </c>
      <c r="W79">
        <v>19.554940743434344</v>
      </c>
      <c r="X79">
        <v>62.188124973259754</v>
      </c>
      <c r="Y79">
        <v>0</v>
      </c>
      <c r="Z79">
        <v>0</v>
      </c>
      <c r="AA79">
        <v>5.9235891227848114</v>
      </c>
      <c r="AB79">
        <v>11.103647180945234</v>
      </c>
      <c r="AC79">
        <v>0</v>
      </c>
      <c r="AD79">
        <v>3.3416037043149136</v>
      </c>
      <c r="AE79">
        <v>13.894732930631333</v>
      </c>
      <c r="AF79">
        <v>11.809649561359027</v>
      </c>
      <c r="AG79">
        <v>14.497261075600001</v>
      </c>
      <c r="AH79">
        <v>27.946912559999998</v>
      </c>
      <c r="AI79">
        <v>0</v>
      </c>
      <c r="AJ79">
        <v>0</v>
      </c>
      <c r="AK79">
        <v>22.95357035839244</v>
      </c>
      <c r="AL79">
        <v>29.956943309208256</v>
      </c>
      <c r="AM79">
        <v>1.1800434352588145</v>
      </c>
      <c r="AN79">
        <v>0</v>
      </c>
      <c r="AO79">
        <v>0</v>
      </c>
      <c r="AP79">
        <v>0</v>
      </c>
      <c r="AQ79">
        <v>30.936099031269841</v>
      </c>
      <c r="AR79">
        <v>1.3963666178442022</v>
      </c>
      <c r="AS79">
        <v>3.5160751388641098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1020.0039804970376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486.36334286242817</v>
      </c>
      <c r="L80">
        <v>6.0299142487200346</v>
      </c>
      <c r="M80">
        <v>61.210554501188994</v>
      </c>
      <c r="N80">
        <v>23.90277998897464</v>
      </c>
      <c r="O80">
        <v>70.348004646196614</v>
      </c>
      <c r="P80">
        <v>26.428748759964108</v>
      </c>
      <c r="Q80">
        <v>9.1946664545970478</v>
      </c>
      <c r="R80">
        <v>17.865722176658476</v>
      </c>
      <c r="S80">
        <v>11.12520733965245</v>
      </c>
      <c r="T80">
        <v>0</v>
      </c>
      <c r="U80">
        <v>38.600428345052833</v>
      </c>
      <c r="V80">
        <v>8.7350514304369664</v>
      </c>
      <c r="W80">
        <v>19.554940743434344</v>
      </c>
      <c r="X80">
        <v>62.188124973259754</v>
      </c>
      <c r="Y80">
        <v>0</v>
      </c>
      <c r="Z80">
        <v>0</v>
      </c>
      <c r="AA80">
        <v>2.6646824000000011</v>
      </c>
      <c r="AB80">
        <v>5.5518233708927225</v>
      </c>
      <c r="AC80">
        <v>0</v>
      </c>
      <c r="AD80">
        <v>3.3416037043149136</v>
      </c>
      <c r="AE80">
        <v>6.9473664653156666</v>
      </c>
      <c r="AF80">
        <v>6.0360432631845855</v>
      </c>
      <c r="AG80">
        <v>14.497261075600001</v>
      </c>
      <c r="AH80">
        <v>17.965872140401263</v>
      </c>
      <c r="AI80">
        <v>0</v>
      </c>
      <c r="AJ80">
        <v>0</v>
      </c>
      <c r="AK80">
        <v>22.95357035839244</v>
      </c>
      <c r="AL80">
        <v>4.9928240092082605</v>
      </c>
      <c r="AM80">
        <v>0</v>
      </c>
      <c r="AN80">
        <v>0</v>
      </c>
      <c r="AO80">
        <v>0</v>
      </c>
      <c r="AP80">
        <v>0</v>
      </c>
      <c r="AQ80">
        <v>30.936099031269841</v>
      </c>
      <c r="AR80">
        <v>3.7236441678442009</v>
      </c>
      <c r="AS80">
        <v>3.5160751388641098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964.67435159585261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486.36334286242817</v>
      </c>
      <c r="L81">
        <v>6.0299142487200346</v>
      </c>
      <c r="M81">
        <v>61.210554501188994</v>
      </c>
      <c r="N81">
        <v>23.90277998897464</v>
      </c>
      <c r="O81">
        <v>70.348004646196614</v>
      </c>
      <c r="P81">
        <v>26.428748759964108</v>
      </c>
      <c r="Q81">
        <v>9.1946664545970478</v>
      </c>
      <c r="R81">
        <v>17.865722176658476</v>
      </c>
      <c r="S81">
        <v>11.12520733965245</v>
      </c>
      <c r="T81">
        <v>0</v>
      </c>
      <c r="U81">
        <v>28.191512959747438</v>
      </c>
      <c r="V81">
        <v>8.7350514304369664</v>
      </c>
      <c r="W81">
        <v>19.554940743434344</v>
      </c>
      <c r="X81">
        <v>62.188124973259754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6.9473664653156666</v>
      </c>
      <c r="AF81">
        <v>6.0360432631845855</v>
      </c>
      <c r="AG81">
        <v>14.497261075600001</v>
      </c>
      <c r="AH81">
        <v>9.5817985041605063</v>
      </c>
      <c r="AI81">
        <v>0</v>
      </c>
      <c r="AJ81">
        <v>0</v>
      </c>
      <c r="AK81">
        <v>22.95357035839244</v>
      </c>
      <c r="AL81">
        <v>0.99856510025817546</v>
      </c>
      <c r="AM81">
        <v>0</v>
      </c>
      <c r="AN81">
        <v>0</v>
      </c>
      <c r="AO81">
        <v>0</v>
      </c>
      <c r="AP81">
        <v>0</v>
      </c>
      <c r="AQ81">
        <v>30.936099031269841</v>
      </c>
      <c r="AR81">
        <v>15.360031917844196</v>
      </c>
      <c r="AS81">
        <v>1.9848811409455847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940.43418794223021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486.36334286242817</v>
      </c>
      <c r="L82">
        <v>6.0299142487200346</v>
      </c>
      <c r="M82">
        <v>61.210554501188994</v>
      </c>
      <c r="N82">
        <v>23.90277998897464</v>
      </c>
      <c r="O82">
        <v>70.348004646196614</v>
      </c>
      <c r="P82">
        <v>26.428748759964108</v>
      </c>
      <c r="Q82">
        <v>9.1946664545970478</v>
      </c>
      <c r="R82">
        <v>17.865722176658476</v>
      </c>
      <c r="S82">
        <v>11.12520733965245</v>
      </c>
      <c r="T82">
        <v>0</v>
      </c>
      <c r="U82">
        <v>28.191512959747438</v>
      </c>
      <c r="V82">
        <v>8.7350514304369664</v>
      </c>
      <c r="W82">
        <v>19.554940743434344</v>
      </c>
      <c r="X82">
        <v>62.188124973259754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6.9473664653156666</v>
      </c>
      <c r="AF82">
        <v>6.0360432631845855</v>
      </c>
      <c r="AG82">
        <v>14.497261075600001</v>
      </c>
      <c r="AH82">
        <v>0</v>
      </c>
      <c r="AI82">
        <v>0</v>
      </c>
      <c r="AJ82">
        <v>0</v>
      </c>
      <c r="AK82">
        <v>22.95357035839244</v>
      </c>
      <c r="AL82">
        <v>0.99856510025817546</v>
      </c>
      <c r="AM82">
        <v>0</v>
      </c>
      <c r="AN82">
        <v>0</v>
      </c>
      <c r="AO82">
        <v>0</v>
      </c>
      <c r="AP82">
        <v>0</v>
      </c>
      <c r="AQ82">
        <v>30.936099031269841</v>
      </c>
      <c r="AR82">
        <v>15.360031917844196</v>
      </c>
      <c r="AS82">
        <v>1.9848811409455847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930.85238943806962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486.36334286242817</v>
      </c>
      <c r="L83">
        <v>6.0299142487200346</v>
      </c>
      <c r="M83">
        <v>61.210554501188994</v>
      </c>
      <c r="N83">
        <v>23.90277998897464</v>
      </c>
      <c r="O83">
        <v>70.348004646196614</v>
      </c>
      <c r="P83">
        <v>26.428748759964108</v>
      </c>
      <c r="Q83">
        <v>9.1946664545970478</v>
      </c>
      <c r="R83">
        <v>17.865722176658476</v>
      </c>
      <c r="S83">
        <v>11.12520733965245</v>
      </c>
      <c r="T83">
        <v>0</v>
      </c>
      <c r="U83">
        <v>28.191512959747438</v>
      </c>
      <c r="V83">
        <v>8.7350514304369664</v>
      </c>
      <c r="W83">
        <v>19.554940743434344</v>
      </c>
      <c r="X83">
        <v>62.188124973259754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6.9473664653156666</v>
      </c>
      <c r="AF83">
        <v>6.0360432631845855</v>
      </c>
      <c r="AG83">
        <v>14.497261075600001</v>
      </c>
      <c r="AH83">
        <v>0</v>
      </c>
      <c r="AI83">
        <v>0</v>
      </c>
      <c r="AJ83">
        <v>0</v>
      </c>
      <c r="AK83">
        <v>22.95357035839244</v>
      </c>
      <c r="AL83">
        <v>0.99856510025817546</v>
      </c>
      <c r="AM83">
        <v>0</v>
      </c>
      <c r="AN83">
        <v>0</v>
      </c>
      <c r="AO83">
        <v>0</v>
      </c>
      <c r="AP83">
        <v>0</v>
      </c>
      <c r="AQ83">
        <v>30.936099031269841</v>
      </c>
      <c r="AR83">
        <v>1.3963666178442022</v>
      </c>
      <c r="AS83">
        <v>1.9848811409455847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916.88872413806973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486.36334286242817</v>
      </c>
      <c r="L84">
        <v>6.0299142487200346</v>
      </c>
      <c r="M84">
        <v>61.210554501188994</v>
      </c>
      <c r="N84">
        <v>23.90277998897464</v>
      </c>
      <c r="O84">
        <v>70.348004646196614</v>
      </c>
      <c r="P84">
        <v>26.428748759964108</v>
      </c>
      <c r="Q84">
        <v>9.1946664545970478</v>
      </c>
      <c r="R84">
        <v>17.865722176658476</v>
      </c>
      <c r="S84">
        <v>11.12520733965245</v>
      </c>
      <c r="T84">
        <v>0</v>
      </c>
      <c r="U84">
        <v>28.191512959747438</v>
      </c>
      <c r="V84">
        <v>8.7350514304369664</v>
      </c>
      <c r="W84">
        <v>19.554940743434344</v>
      </c>
      <c r="X84">
        <v>62.188124973259754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6.9473664653156666</v>
      </c>
      <c r="AF84">
        <v>6.0360432631845855</v>
      </c>
      <c r="AG84">
        <v>14.497261075600001</v>
      </c>
      <c r="AH84">
        <v>0</v>
      </c>
      <c r="AI84">
        <v>0</v>
      </c>
      <c r="AJ84">
        <v>0</v>
      </c>
      <c r="AK84">
        <v>22.95357035839244</v>
      </c>
      <c r="AL84">
        <v>0.99856510025817546</v>
      </c>
      <c r="AM84">
        <v>0</v>
      </c>
      <c r="AN84">
        <v>0</v>
      </c>
      <c r="AO84">
        <v>0</v>
      </c>
      <c r="AP84">
        <v>0</v>
      </c>
      <c r="AQ84">
        <v>30.936099031269841</v>
      </c>
      <c r="AR84">
        <v>0.93091093215579679</v>
      </c>
      <c r="AS84">
        <v>1.9848811409455847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916.42326845238131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486.36334286242817</v>
      </c>
      <c r="L85">
        <v>6.0299142487200346</v>
      </c>
      <c r="M85">
        <v>61.210554501188994</v>
      </c>
      <c r="N85">
        <v>23.90277998897464</v>
      </c>
      <c r="O85">
        <v>70.348004646196614</v>
      </c>
      <c r="P85">
        <v>26.428748759964108</v>
      </c>
      <c r="Q85">
        <v>9.1946664545970478</v>
      </c>
      <c r="R85">
        <v>17.865722176658476</v>
      </c>
      <c r="S85">
        <v>11.12520733965245</v>
      </c>
      <c r="T85">
        <v>0</v>
      </c>
      <c r="U85">
        <v>28.191512959747438</v>
      </c>
      <c r="V85">
        <v>8.7350514304369664</v>
      </c>
      <c r="W85">
        <v>19.554940743434344</v>
      </c>
      <c r="X85">
        <v>62.188124973259754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6.9473664653156666</v>
      </c>
      <c r="AF85">
        <v>6.0360432631845855</v>
      </c>
      <c r="AG85">
        <v>14.497261075600001</v>
      </c>
      <c r="AH85">
        <v>0</v>
      </c>
      <c r="AI85">
        <v>0</v>
      </c>
      <c r="AJ85">
        <v>0</v>
      </c>
      <c r="AK85">
        <v>22.95357035839244</v>
      </c>
      <c r="AL85">
        <v>0.99856510025817546</v>
      </c>
      <c r="AM85">
        <v>0</v>
      </c>
      <c r="AN85">
        <v>0</v>
      </c>
      <c r="AO85">
        <v>0</v>
      </c>
      <c r="AP85">
        <v>0</v>
      </c>
      <c r="AQ85">
        <v>30.265397148730159</v>
      </c>
      <c r="AR85">
        <v>0.93091093215579679</v>
      </c>
      <c r="AS85">
        <v>1.9848811409455847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915.75256656984163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486.36334286242817</v>
      </c>
      <c r="L86">
        <v>6.0299142487200346</v>
      </c>
      <c r="M86">
        <v>61.210554501188994</v>
      </c>
      <c r="N86">
        <v>23.90277998897464</v>
      </c>
      <c r="O86">
        <v>70.348004646196614</v>
      </c>
      <c r="P86">
        <v>26.428748759964108</v>
      </c>
      <c r="Q86">
        <v>9.1946664545970478</v>
      </c>
      <c r="R86">
        <v>17.865722176658476</v>
      </c>
      <c r="S86">
        <v>11.12520733965245</v>
      </c>
      <c r="T86">
        <v>0</v>
      </c>
      <c r="U86">
        <v>28.191512959747438</v>
      </c>
      <c r="V86">
        <v>8.7350514304369664</v>
      </c>
      <c r="W86">
        <v>19.554940743434344</v>
      </c>
      <c r="X86">
        <v>62.188124973259754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6.9473664653156666</v>
      </c>
      <c r="AF86">
        <v>6.0360432631845855</v>
      </c>
      <c r="AG86">
        <v>14.497261075600001</v>
      </c>
      <c r="AH86">
        <v>0</v>
      </c>
      <c r="AI86">
        <v>0</v>
      </c>
      <c r="AJ86">
        <v>0</v>
      </c>
      <c r="AK86">
        <v>22.95357035839244</v>
      </c>
      <c r="AL86">
        <v>0.99856510025817546</v>
      </c>
      <c r="AM86">
        <v>0</v>
      </c>
      <c r="AN86">
        <v>0</v>
      </c>
      <c r="AO86">
        <v>0</v>
      </c>
      <c r="AP86">
        <v>0</v>
      </c>
      <c r="AQ86">
        <v>28.92399477</v>
      </c>
      <c r="AR86">
        <v>0.93091093215579679</v>
      </c>
      <c r="AS86">
        <v>1.9848811409455847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914.41116419111154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486.57175682624489</v>
      </c>
      <c r="L87">
        <v>6.0299142487200346</v>
      </c>
      <c r="M87">
        <v>61.210554501188994</v>
      </c>
      <c r="N87">
        <v>23.90277998897464</v>
      </c>
      <c r="O87">
        <v>70.348004646196614</v>
      </c>
      <c r="P87">
        <v>26.428748759964108</v>
      </c>
      <c r="Q87">
        <v>9.1946664545970478</v>
      </c>
      <c r="R87">
        <v>17.865722176658476</v>
      </c>
      <c r="S87">
        <v>11.12520733965245</v>
      </c>
      <c r="T87">
        <v>0</v>
      </c>
      <c r="U87">
        <v>28.191512959747438</v>
      </c>
      <c r="V87">
        <v>8.7350514304369664</v>
      </c>
      <c r="W87">
        <v>19.554940743434344</v>
      </c>
      <c r="X87">
        <v>62.188124973259754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6.9473664653156666</v>
      </c>
      <c r="AF87">
        <v>6.0360432631845855</v>
      </c>
      <c r="AG87">
        <v>14.497261075600001</v>
      </c>
      <c r="AH87">
        <v>0</v>
      </c>
      <c r="AI87">
        <v>0</v>
      </c>
      <c r="AJ87">
        <v>0</v>
      </c>
      <c r="AK87">
        <v>22.95357035839244</v>
      </c>
      <c r="AL87">
        <v>0.99856510025817546</v>
      </c>
      <c r="AM87">
        <v>0</v>
      </c>
      <c r="AN87">
        <v>0</v>
      </c>
      <c r="AO87">
        <v>0</v>
      </c>
      <c r="AP87">
        <v>0</v>
      </c>
      <c r="AQ87">
        <v>19.28266318</v>
      </c>
      <c r="AR87">
        <v>0.93091093215579679</v>
      </c>
      <c r="AS87">
        <v>1.9848811409455847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904.9782465649281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486.57175682624489</v>
      </c>
      <c r="L88">
        <v>6.0299142487200346</v>
      </c>
      <c r="M88">
        <v>61.210554501188994</v>
      </c>
      <c r="N88">
        <v>23.90277998897464</v>
      </c>
      <c r="O88">
        <v>70.348004646196614</v>
      </c>
      <c r="P88">
        <v>26.428748759964108</v>
      </c>
      <c r="Q88">
        <v>9.1946664545970478</v>
      </c>
      <c r="R88">
        <v>17.865722176658476</v>
      </c>
      <c r="S88">
        <v>11.12520733965245</v>
      </c>
      <c r="T88">
        <v>0</v>
      </c>
      <c r="U88">
        <v>28.191512959747438</v>
      </c>
      <c r="V88">
        <v>8.7350514304369664</v>
      </c>
      <c r="W88">
        <v>19.554940743434344</v>
      </c>
      <c r="X88">
        <v>62.188124973259754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6.9473664653156666</v>
      </c>
      <c r="AF88">
        <v>6.0360432631845855</v>
      </c>
      <c r="AG88">
        <v>14.497261075600001</v>
      </c>
      <c r="AH88">
        <v>0</v>
      </c>
      <c r="AI88">
        <v>0</v>
      </c>
      <c r="AJ88">
        <v>0</v>
      </c>
      <c r="AK88">
        <v>22.95357035839244</v>
      </c>
      <c r="AL88">
        <v>0.99856510025817546</v>
      </c>
      <c r="AM88">
        <v>0</v>
      </c>
      <c r="AN88">
        <v>0</v>
      </c>
      <c r="AO88">
        <v>0</v>
      </c>
      <c r="AP88">
        <v>0</v>
      </c>
      <c r="AQ88">
        <v>19.28266318</v>
      </c>
      <c r="AR88">
        <v>0.93091093215579679</v>
      </c>
      <c r="AS88">
        <v>1.9848811409455847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904.9782465649281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486.57175682624489</v>
      </c>
      <c r="L89">
        <v>6.0299142487200346</v>
      </c>
      <c r="M89">
        <v>61.210554501188994</v>
      </c>
      <c r="N89">
        <v>23.90277998897464</v>
      </c>
      <c r="O89">
        <v>70.348004646196614</v>
      </c>
      <c r="P89">
        <v>26.428748759964108</v>
      </c>
      <c r="Q89">
        <v>9.1946664545970478</v>
      </c>
      <c r="R89">
        <v>17.865722176658476</v>
      </c>
      <c r="S89">
        <v>11.12520733965245</v>
      </c>
      <c r="T89">
        <v>0</v>
      </c>
      <c r="U89">
        <v>28.191512959747438</v>
      </c>
      <c r="V89">
        <v>8.7350514304369664</v>
      </c>
      <c r="W89">
        <v>19.554940743434344</v>
      </c>
      <c r="X89">
        <v>62.188124973259754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6.9473664653156666</v>
      </c>
      <c r="AF89">
        <v>6.0360432631845855</v>
      </c>
      <c r="AG89">
        <v>14.497261075600001</v>
      </c>
      <c r="AH89">
        <v>0</v>
      </c>
      <c r="AI89">
        <v>0</v>
      </c>
      <c r="AJ89">
        <v>0</v>
      </c>
      <c r="AK89">
        <v>22.95357035839244</v>
      </c>
      <c r="AL89">
        <v>0.99856510025817546</v>
      </c>
      <c r="AM89">
        <v>0</v>
      </c>
      <c r="AN89">
        <v>0</v>
      </c>
      <c r="AO89">
        <v>0</v>
      </c>
      <c r="AP89">
        <v>0</v>
      </c>
      <c r="AQ89">
        <v>19.28266318</v>
      </c>
      <c r="AR89">
        <v>0.93091093215579679</v>
      </c>
      <c r="AS89">
        <v>1.9848811409455847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904.9782465649281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486.57731986218874</v>
      </c>
      <c r="L90">
        <v>6.120204418649017</v>
      </c>
      <c r="M90">
        <v>61.210554501188994</v>
      </c>
      <c r="N90">
        <v>23.90277998897464</v>
      </c>
      <c r="O90">
        <v>70.348004646196614</v>
      </c>
      <c r="P90">
        <v>26.428748759964108</v>
      </c>
      <c r="Q90">
        <v>9.1946664545970478</v>
      </c>
      <c r="R90">
        <v>17.865722176658476</v>
      </c>
      <c r="S90">
        <v>11.12520733965245</v>
      </c>
      <c r="T90">
        <v>0</v>
      </c>
      <c r="U90">
        <v>28.191512959747438</v>
      </c>
      <c r="V90">
        <v>8.7350514304369664</v>
      </c>
      <c r="W90">
        <v>19.554940743434344</v>
      </c>
      <c r="X90">
        <v>62.188124973259754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6.9473664653156666</v>
      </c>
      <c r="AF90">
        <v>6.0360432631845855</v>
      </c>
      <c r="AG90">
        <v>14.497261075600001</v>
      </c>
      <c r="AH90">
        <v>0</v>
      </c>
      <c r="AI90">
        <v>0</v>
      </c>
      <c r="AJ90">
        <v>0</v>
      </c>
      <c r="AK90">
        <v>22.95357035839244</v>
      </c>
      <c r="AL90">
        <v>0.99856510025817546</v>
      </c>
      <c r="AM90">
        <v>0</v>
      </c>
      <c r="AN90">
        <v>0</v>
      </c>
      <c r="AO90">
        <v>0</v>
      </c>
      <c r="AP90">
        <v>0</v>
      </c>
      <c r="AQ90">
        <v>10.270113738412698</v>
      </c>
      <c r="AR90">
        <v>1.3963666178442022</v>
      </c>
      <c r="AS90">
        <v>1.9848811409455847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896.52700601490199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486.56931511147428</v>
      </c>
      <c r="L91">
        <v>6.0298047013589304</v>
      </c>
      <c r="M91">
        <v>61.210554501188994</v>
      </c>
      <c r="N91">
        <v>23.90277998897464</v>
      </c>
      <c r="O91">
        <v>70.348004646196614</v>
      </c>
      <c r="P91">
        <v>26.428748759964108</v>
      </c>
      <c r="Q91">
        <v>9.1946664545970478</v>
      </c>
      <c r="R91">
        <v>17.865722176658476</v>
      </c>
      <c r="S91">
        <v>11.12520733965245</v>
      </c>
      <c r="T91">
        <v>0</v>
      </c>
      <c r="U91">
        <v>28.191512959747438</v>
      </c>
      <c r="V91">
        <v>8.7350514304369664</v>
      </c>
      <c r="W91">
        <v>19.554940743434344</v>
      </c>
      <c r="X91">
        <v>62.188124973259754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6.9473664653156666</v>
      </c>
      <c r="AF91">
        <v>6.0360432631845855</v>
      </c>
      <c r="AG91">
        <v>14.497261075600001</v>
      </c>
      <c r="AH91">
        <v>0</v>
      </c>
      <c r="AI91">
        <v>0</v>
      </c>
      <c r="AJ91">
        <v>0</v>
      </c>
      <c r="AK91">
        <v>22.95357035839244</v>
      </c>
      <c r="AL91">
        <v>0.99856510025817546</v>
      </c>
      <c r="AM91">
        <v>0</v>
      </c>
      <c r="AN91">
        <v>0</v>
      </c>
      <c r="AO91">
        <v>0</v>
      </c>
      <c r="AP91">
        <v>0</v>
      </c>
      <c r="AQ91">
        <v>9.6413315900000001</v>
      </c>
      <c r="AR91">
        <v>1.3963666178442022</v>
      </c>
      <c r="AS91">
        <v>1.9848811409455847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895.79981939848494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486.57067111988175</v>
      </c>
      <c r="L92">
        <v>6.0298546909287776</v>
      </c>
      <c r="M92">
        <v>61.210554501188994</v>
      </c>
      <c r="N92">
        <v>23.90277998897464</v>
      </c>
      <c r="O92">
        <v>70.348004646196614</v>
      </c>
      <c r="P92">
        <v>26.428748759964108</v>
      </c>
      <c r="Q92">
        <v>9.1946664545970478</v>
      </c>
      <c r="R92">
        <v>17.865722176658476</v>
      </c>
      <c r="S92">
        <v>11.12520733965245</v>
      </c>
      <c r="T92">
        <v>0</v>
      </c>
      <c r="U92">
        <v>28.191512959747438</v>
      </c>
      <c r="V92">
        <v>8.7350514304369664</v>
      </c>
      <c r="W92">
        <v>19.554940743434344</v>
      </c>
      <c r="X92">
        <v>62.188124973259754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6.0360432631845855</v>
      </c>
      <c r="AG92">
        <v>14.497261075600001</v>
      </c>
      <c r="AH92">
        <v>0</v>
      </c>
      <c r="AI92">
        <v>0</v>
      </c>
      <c r="AJ92">
        <v>0</v>
      </c>
      <c r="AK92">
        <v>22.95357035839244</v>
      </c>
      <c r="AL92">
        <v>0.99856510025817546</v>
      </c>
      <c r="AM92">
        <v>0</v>
      </c>
      <c r="AN92">
        <v>0</v>
      </c>
      <c r="AO92">
        <v>0</v>
      </c>
      <c r="AP92">
        <v>0</v>
      </c>
      <c r="AQ92">
        <v>9.6413315900000001</v>
      </c>
      <c r="AR92">
        <v>11.170932064311589</v>
      </c>
      <c r="AS92">
        <v>1.9848811409455847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898.62842437761401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486.5726272496895</v>
      </c>
      <c r="L93">
        <v>6.0298546909287776</v>
      </c>
      <c r="M93">
        <v>61.210554501188994</v>
      </c>
      <c r="N93">
        <v>23.90277998897464</v>
      </c>
      <c r="O93">
        <v>70.348004646196614</v>
      </c>
      <c r="P93">
        <v>26.428748759964108</v>
      </c>
      <c r="Q93">
        <v>9.1946309355951676</v>
      </c>
      <c r="R93">
        <v>17.865722176658476</v>
      </c>
      <c r="S93">
        <v>11.129806005140185</v>
      </c>
      <c r="T93">
        <v>0</v>
      </c>
      <c r="U93">
        <v>28.191512959747438</v>
      </c>
      <c r="V93">
        <v>8.7350514304369664</v>
      </c>
      <c r="W93">
        <v>19.554940743434344</v>
      </c>
      <c r="X93">
        <v>62.188124973259754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6.0360432631845855</v>
      </c>
      <c r="AG93">
        <v>14.497261075600001</v>
      </c>
      <c r="AH93">
        <v>0</v>
      </c>
      <c r="AI93">
        <v>0</v>
      </c>
      <c r="AJ93">
        <v>0</v>
      </c>
      <c r="AK93">
        <v>22.95357035839244</v>
      </c>
      <c r="AL93">
        <v>0.99856510025817546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11.170932064311589</v>
      </c>
      <c r="AS93">
        <v>1.9848811409455847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888.99361206390745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486.57307237875733</v>
      </c>
      <c r="L94">
        <v>6.0298546909287776</v>
      </c>
      <c r="M94">
        <v>61.210554501188994</v>
      </c>
      <c r="N94">
        <v>23.90277998897464</v>
      </c>
      <c r="O94">
        <v>70.348004646196614</v>
      </c>
      <c r="P94">
        <v>26.428748759964108</v>
      </c>
      <c r="Q94">
        <v>9.1946309355951676</v>
      </c>
      <c r="R94">
        <v>17.865722176658476</v>
      </c>
      <c r="S94">
        <v>11.129806005140185</v>
      </c>
      <c r="T94">
        <v>0</v>
      </c>
      <c r="U94">
        <v>28.191512959747438</v>
      </c>
      <c r="V94">
        <v>8.7350514304369664</v>
      </c>
      <c r="W94">
        <v>19.554940743434344</v>
      </c>
      <c r="X94">
        <v>62.188124973259754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6.0360432631845855</v>
      </c>
      <c r="AG94">
        <v>14.497261075600001</v>
      </c>
      <c r="AH94">
        <v>0</v>
      </c>
      <c r="AI94">
        <v>0</v>
      </c>
      <c r="AJ94">
        <v>0</v>
      </c>
      <c r="AK94">
        <v>22.95357035839244</v>
      </c>
      <c r="AL94">
        <v>0.99856510025817546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1.3963666178442022</v>
      </c>
      <c r="AS94">
        <v>1.9848811409455847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879.21949174650797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486.57307237875733</v>
      </c>
      <c r="L95">
        <v>6.0298546909287776</v>
      </c>
      <c r="M95">
        <v>61.210554501188994</v>
      </c>
      <c r="N95">
        <v>23.90277998897464</v>
      </c>
      <c r="O95">
        <v>70.348004646196614</v>
      </c>
      <c r="P95">
        <v>26.428748759964108</v>
      </c>
      <c r="Q95">
        <v>9.1946309355951676</v>
      </c>
      <c r="R95">
        <v>17.865722176658476</v>
      </c>
      <c r="S95">
        <v>11.129806005140185</v>
      </c>
      <c r="T95">
        <v>0</v>
      </c>
      <c r="U95">
        <v>28.191512959747438</v>
      </c>
      <c r="V95">
        <v>8.7350514304369664</v>
      </c>
      <c r="W95">
        <v>19.554940743434344</v>
      </c>
      <c r="X95">
        <v>62.188124973259754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6.0360432631845855</v>
      </c>
      <c r="AG95">
        <v>14.497261075600001</v>
      </c>
      <c r="AH95">
        <v>0</v>
      </c>
      <c r="AI95">
        <v>0</v>
      </c>
      <c r="AJ95">
        <v>0</v>
      </c>
      <c r="AK95">
        <v>22.95357035839244</v>
      </c>
      <c r="AL95">
        <v>0.99856510025817546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0.93091093215579679</v>
      </c>
      <c r="AS95">
        <v>1.9848811409455847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878.75403606081954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486.57685907671311</v>
      </c>
      <c r="L96">
        <v>6.0298546909287776</v>
      </c>
      <c r="M96">
        <v>61.210554501188994</v>
      </c>
      <c r="N96">
        <v>23.90277998897464</v>
      </c>
      <c r="O96">
        <v>70.348004646196614</v>
      </c>
      <c r="P96">
        <v>26.428748759964108</v>
      </c>
      <c r="Q96">
        <v>9.1946309355951676</v>
      </c>
      <c r="R96">
        <v>17.865722176658476</v>
      </c>
      <c r="S96">
        <v>11.129806005140185</v>
      </c>
      <c r="T96">
        <v>0</v>
      </c>
      <c r="U96">
        <v>28.191512959747438</v>
      </c>
      <c r="V96">
        <v>8.7350514304369664</v>
      </c>
      <c r="W96">
        <v>19.554940743434344</v>
      </c>
      <c r="X96">
        <v>62.188124973259754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6.0360432631845855</v>
      </c>
      <c r="AG96">
        <v>14.497261075600001</v>
      </c>
      <c r="AH96">
        <v>0</v>
      </c>
      <c r="AI96">
        <v>0</v>
      </c>
      <c r="AJ96">
        <v>0</v>
      </c>
      <c r="AK96">
        <v>22.95357035839244</v>
      </c>
      <c r="AL96">
        <v>0.99856510025817546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0.93091093215579679</v>
      </c>
      <c r="AS96">
        <v>1.9848811409455847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878.75782275877532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486.5726272496895</v>
      </c>
      <c r="L97">
        <v>6.0298546909287776</v>
      </c>
      <c r="M97">
        <v>61.210554501188994</v>
      </c>
      <c r="N97">
        <v>23.90277998897464</v>
      </c>
      <c r="O97">
        <v>70.348004646196614</v>
      </c>
      <c r="P97">
        <v>26.428748759964108</v>
      </c>
      <c r="Q97">
        <v>9.1946309355951676</v>
      </c>
      <c r="R97">
        <v>17.872564908769867</v>
      </c>
      <c r="S97">
        <v>11.129806005140185</v>
      </c>
      <c r="T97">
        <v>0</v>
      </c>
      <c r="U97">
        <v>28.191512959747438</v>
      </c>
      <c r="V97">
        <v>9.1022187757538511</v>
      </c>
      <c r="W97">
        <v>19.554940743434344</v>
      </c>
      <c r="X97">
        <v>62.188124973259754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6.0360432631845855</v>
      </c>
      <c r="AG97">
        <v>14.497261075600001</v>
      </c>
      <c r="AH97">
        <v>0</v>
      </c>
      <c r="AI97">
        <v>0</v>
      </c>
      <c r="AJ97">
        <v>0</v>
      </c>
      <c r="AK97">
        <v>22.95357035839244</v>
      </c>
      <c r="AL97">
        <v>0.99856510025817546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0.83781979501811565</v>
      </c>
      <c r="AS97">
        <v>1.9848811409455847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879.03450987204224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486.57685907671311</v>
      </c>
      <c r="L98">
        <v>6.0298546909287776</v>
      </c>
      <c r="M98">
        <v>61.210554501188994</v>
      </c>
      <c r="N98">
        <v>23.90277998897464</v>
      </c>
      <c r="O98">
        <v>70.348004646196614</v>
      </c>
      <c r="P98">
        <v>26.428748759964108</v>
      </c>
      <c r="Q98">
        <v>9.1946309355951676</v>
      </c>
      <c r="R98">
        <v>17.872564908769867</v>
      </c>
      <c r="S98">
        <v>11.129806005140185</v>
      </c>
      <c r="T98">
        <v>0</v>
      </c>
      <c r="U98">
        <v>28.191512959747438</v>
      </c>
      <c r="V98">
        <v>8.7319799484404843</v>
      </c>
      <c r="W98">
        <v>19.554940743434344</v>
      </c>
      <c r="X98">
        <v>62.188124973259754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6.0360432631845855</v>
      </c>
      <c r="AG98">
        <v>14.497261075600001</v>
      </c>
      <c r="AH98">
        <v>0</v>
      </c>
      <c r="AI98">
        <v>0</v>
      </c>
      <c r="AJ98">
        <v>0</v>
      </c>
      <c r="AK98">
        <v>22.95357035839244</v>
      </c>
      <c r="AL98">
        <v>0.99856510025817546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0.83781979501811565</v>
      </c>
      <c r="AS98">
        <v>1.9848811409455847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878.66850287175259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10.394650752294154</v>
      </c>
      <c r="L99">
        <f t="shared" si="2"/>
        <v>0.13261342149561003</v>
      </c>
      <c r="M99">
        <f t="shared" si="2"/>
        <v>1.4690533080285382</v>
      </c>
      <c r="N99">
        <f t="shared" si="2"/>
        <v>0.58614127058761867</v>
      </c>
      <c r="O99">
        <f t="shared" si="2"/>
        <v>1.688352111508715</v>
      </c>
      <c r="P99">
        <f t="shared" si="2"/>
        <v>0.6342899702391378</v>
      </c>
      <c r="Q99">
        <f t="shared" si="2"/>
        <v>0.18519079727961521</v>
      </c>
      <c r="R99">
        <f t="shared" si="2"/>
        <v>0.39635596863207928</v>
      </c>
      <c r="S99">
        <f t="shared" si="2"/>
        <v>0.24155015721064951</v>
      </c>
      <c r="T99">
        <f t="shared" si="2"/>
        <v>0</v>
      </c>
      <c r="U99">
        <f t="shared" si="2"/>
        <v>1.0594114351484358</v>
      </c>
      <c r="V99">
        <f t="shared" si="2"/>
        <v>0.19730656925631265</v>
      </c>
      <c r="W99">
        <f t="shared" si="2"/>
        <v>0.45457252192923375</v>
      </c>
      <c r="X99">
        <f t="shared" si="2"/>
        <v>1.4925214770658046</v>
      </c>
      <c r="Y99">
        <f t="shared" si="2"/>
        <v>0</v>
      </c>
      <c r="Z99">
        <f t="shared" si="2"/>
        <v>1.6725730533727268E-2</v>
      </c>
      <c r="AA99">
        <f t="shared" si="2"/>
        <v>3.557334343607596E-2</v>
      </c>
      <c r="AB99">
        <f t="shared" si="2"/>
        <v>4.6521809034096015E-2</v>
      </c>
      <c r="AC99">
        <f t="shared" si="2"/>
        <v>0</v>
      </c>
      <c r="AD99">
        <f t="shared" si="2"/>
        <v>3.6200708700000014E-2</v>
      </c>
      <c r="AE99">
        <f t="shared" si="2"/>
        <v>0.11984207152669525</v>
      </c>
      <c r="AF99">
        <f t="shared" si="2"/>
        <v>0.21615595754335737</v>
      </c>
      <c r="AG99">
        <f t="shared" si="2"/>
        <v>0.34793426581439968</v>
      </c>
      <c r="AH99">
        <f t="shared" si="2"/>
        <v>0.23804780959349528</v>
      </c>
      <c r="AI99">
        <f t="shared" si="2"/>
        <v>0</v>
      </c>
      <c r="AJ99">
        <f t="shared" si="2"/>
        <v>0</v>
      </c>
      <c r="AK99">
        <f t="shared" si="2"/>
        <v>0.55088568860141829</v>
      </c>
      <c r="AL99">
        <f t="shared" si="2"/>
        <v>0.11483495594199651</v>
      </c>
      <c r="AM99">
        <f t="shared" si="2"/>
        <v>1.0111848601537889E-2</v>
      </c>
      <c r="AN99">
        <f t="shared" si="2"/>
        <v>0</v>
      </c>
      <c r="AO99">
        <f t="shared" si="2"/>
        <v>0</v>
      </c>
      <c r="AP99">
        <f t="shared" si="2"/>
        <v>9.2616790417978517E-3</v>
      </c>
      <c r="AQ99">
        <f t="shared" si="2"/>
        <v>0.37307761543293638</v>
      </c>
      <c r="AR99">
        <f t="shared" si="2"/>
        <v>5.8181936553894892E-2</v>
      </c>
      <c r="AS99">
        <f t="shared" si="2"/>
        <v>5.2230729376449653E-2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21.157595910407792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88.669543656512673</v>
      </c>
      <c r="L3">
        <v>23.039803812876652</v>
      </c>
      <c r="M3">
        <v>0</v>
      </c>
      <c r="N3">
        <v>14.400430298112543</v>
      </c>
      <c r="O3">
        <v>48.35862835380339</v>
      </c>
      <c r="P3">
        <v>66.266862668286848</v>
      </c>
      <c r="Q3">
        <v>1.9203146724324325</v>
      </c>
      <c r="R3">
        <v>4.8000050650721064</v>
      </c>
      <c r="S3">
        <v>2.879196665546218</v>
      </c>
      <c r="T3">
        <v>0</v>
      </c>
      <c r="U3">
        <v>262.00641359340034</v>
      </c>
      <c r="V3">
        <v>0</v>
      </c>
      <c r="W3">
        <v>11.318161134529149</v>
      </c>
      <c r="X3">
        <v>35.969596711620468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13.272220535539798</v>
      </c>
      <c r="AL3">
        <v>0.33991989974182446</v>
      </c>
      <c r="AM3">
        <v>0</v>
      </c>
      <c r="AN3">
        <v>0</v>
      </c>
      <c r="AO3">
        <v>0</v>
      </c>
      <c r="AP3">
        <v>0</v>
      </c>
      <c r="AQ3">
        <v>0</v>
      </c>
      <c r="AR3">
        <v>0.53831186920289853</v>
      </c>
      <c r="AS3">
        <v>1.147992359277431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574.92740129595472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76.789407427413906</v>
      </c>
      <c r="L4">
        <v>23.039803812876652</v>
      </c>
      <c r="M4">
        <v>0</v>
      </c>
      <c r="N4">
        <v>14.400430298112543</v>
      </c>
      <c r="O4">
        <v>48.35862835380339</v>
      </c>
      <c r="P4">
        <v>66.266862668286848</v>
      </c>
      <c r="Q4">
        <v>1.9203146724324325</v>
      </c>
      <c r="R4">
        <v>4.8000050650721064</v>
      </c>
      <c r="S4">
        <v>2.879196665546218</v>
      </c>
      <c r="T4">
        <v>0</v>
      </c>
      <c r="U4">
        <v>262.00641359340034</v>
      </c>
      <c r="V4">
        <v>0</v>
      </c>
      <c r="W4">
        <v>11.318161134529149</v>
      </c>
      <c r="X4">
        <v>35.969596711620468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13.272220535539798</v>
      </c>
      <c r="AL4">
        <v>0.33991989974182446</v>
      </c>
      <c r="AM4">
        <v>0</v>
      </c>
      <c r="AN4">
        <v>0</v>
      </c>
      <c r="AO4">
        <v>0</v>
      </c>
      <c r="AP4">
        <v>0</v>
      </c>
      <c r="AQ4">
        <v>0</v>
      </c>
      <c r="AR4">
        <v>0.53831186920289853</v>
      </c>
      <c r="AS4">
        <v>1.147992359277431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563.04726506685586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76.791090896176144</v>
      </c>
      <c r="L5">
        <v>23.039803812876652</v>
      </c>
      <c r="M5">
        <v>0</v>
      </c>
      <c r="N5">
        <v>14.400430298112543</v>
      </c>
      <c r="O5">
        <v>48.35862835380339</v>
      </c>
      <c r="P5">
        <v>66.266862668286848</v>
      </c>
      <c r="Q5">
        <v>1.9203146724324325</v>
      </c>
      <c r="R5">
        <v>4.8000050650721064</v>
      </c>
      <c r="S5">
        <v>2.879196665546218</v>
      </c>
      <c r="T5">
        <v>0</v>
      </c>
      <c r="U5">
        <v>262.00641359340034</v>
      </c>
      <c r="V5">
        <v>0</v>
      </c>
      <c r="W5">
        <v>11.318161134529149</v>
      </c>
      <c r="X5">
        <v>35.969596711620468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13.272220535539798</v>
      </c>
      <c r="AL5">
        <v>0.33991989974182446</v>
      </c>
      <c r="AM5">
        <v>0</v>
      </c>
      <c r="AN5">
        <v>0</v>
      </c>
      <c r="AO5">
        <v>0</v>
      </c>
      <c r="AP5">
        <v>0</v>
      </c>
      <c r="AQ5">
        <v>0</v>
      </c>
      <c r="AR5">
        <v>6.4597429384057969</v>
      </c>
      <c r="AS5">
        <v>2.0335864504906338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569.85597369603431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76.791090896176144</v>
      </c>
      <c r="L6">
        <v>23.039803812876652</v>
      </c>
      <c r="M6">
        <v>0</v>
      </c>
      <c r="N6">
        <v>14.400430298112543</v>
      </c>
      <c r="O6">
        <v>48.35862835380339</v>
      </c>
      <c r="P6">
        <v>66.266862668286848</v>
      </c>
      <c r="Q6">
        <v>1.9203146724324325</v>
      </c>
      <c r="R6">
        <v>4.8000050650721064</v>
      </c>
      <c r="S6">
        <v>2.879196665546218</v>
      </c>
      <c r="T6">
        <v>0</v>
      </c>
      <c r="U6">
        <v>262.00641359340034</v>
      </c>
      <c r="V6">
        <v>0</v>
      </c>
      <c r="W6">
        <v>11.318161134529149</v>
      </c>
      <c r="X6">
        <v>35.969596711620468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13.272220535539798</v>
      </c>
      <c r="AL6">
        <v>0.33991989974182446</v>
      </c>
      <c r="AM6">
        <v>0</v>
      </c>
      <c r="AN6">
        <v>0</v>
      </c>
      <c r="AO6">
        <v>0</v>
      </c>
      <c r="AP6">
        <v>0</v>
      </c>
      <c r="AQ6">
        <v>0</v>
      </c>
      <c r="AR6">
        <v>6.4597429384057969</v>
      </c>
      <c r="AS6">
        <v>2.0335864504906338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569.85597369603431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76.791090896176144</v>
      </c>
      <c r="L7">
        <v>23.039803812876652</v>
      </c>
      <c r="M7">
        <v>0</v>
      </c>
      <c r="N7">
        <v>14.400430298112543</v>
      </c>
      <c r="O7">
        <v>48.35862835380339</v>
      </c>
      <c r="P7">
        <v>66.266862668286848</v>
      </c>
      <c r="Q7">
        <v>1.9203146724324325</v>
      </c>
      <c r="R7">
        <v>4.8000050650721064</v>
      </c>
      <c r="S7">
        <v>2.879196665546218</v>
      </c>
      <c r="T7">
        <v>0</v>
      </c>
      <c r="U7">
        <v>262.00641359340034</v>
      </c>
      <c r="V7">
        <v>0</v>
      </c>
      <c r="W7">
        <v>11.318161134529149</v>
      </c>
      <c r="X7">
        <v>35.969596711620468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13.272220535539798</v>
      </c>
      <c r="AL7">
        <v>0.33991989974182446</v>
      </c>
      <c r="AM7">
        <v>0</v>
      </c>
      <c r="AN7">
        <v>0</v>
      </c>
      <c r="AO7">
        <v>0</v>
      </c>
      <c r="AP7">
        <v>0</v>
      </c>
      <c r="AQ7">
        <v>0</v>
      </c>
      <c r="AR7">
        <v>0.67288989999999993</v>
      </c>
      <c r="AS7">
        <v>1.147992359277431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563.18352656641525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76.791090896176144</v>
      </c>
      <c r="L8">
        <v>23.039625283516482</v>
      </c>
      <c r="M8">
        <v>0</v>
      </c>
      <c r="N8">
        <v>14.400430298112543</v>
      </c>
      <c r="O8">
        <v>48.35862835380339</v>
      </c>
      <c r="P8">
        <v>66.266862668286848</v>
      </c>
      <c r="Q8">
        <v>1.9198</v>
      </c>
      <c r="R8">
        <v>4.8000050650721064</v>
      </c>
      <c r="S8">
        <v>2.8797000000000001</v>
      </c>
      <c r="T8">
        <v>0</v>
      </c>
      <c r="U8">
        <v>262.00641359340034</v>
      </c>
      <c r="V8">
        <v>0</v>
      </c>
      <c r="W8">
        <v>11.318161134529149</v>
      </c>
      <c r="X8">
        <v>35.969596711620468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13.272220535539798</v>
      </c>
      <c r="AL8">
        <v>0.33991989974182446</v>
      </c>
      <c r="AM8">
        <v>0</v>
      </c>
      <c r="AN8">
        <v>0</v>
      </c>
      <c r="AO8">
        <v>0</v>
      </c>
      <c r="AP8">
        <v>0</v>
      </c>
      <c r="AQ8">
        <v>0</v>
      </c>
      <c r="AR8">
        <v>0.43064944456521737</v>
      </c>
      <c r="AS8">
        <v>1.147992359277431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562.94109624364171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76.791090896176144</v>
      </c>
      <c r="L9">
        <v>23.039625283516482</v>
      </c>
      <c r="M9">
        <v>0</v>
      </c>
      <c r="N9">
        <v>14.400430298112543</v>
      </c>
      <c r="O9">
        <v>48.35862835380339</v>
      </c>
      <c r="P9">
        <v>66.266862668286848</v>
      </c>
      <c r="Q9">
        <v>1.9198</v>
      </c>
      <c r="R9">
        <v>4.8000050650721064</v>
      </c>
      <c r="S9">
        <v>2.8797000000000001</v>
      </c>
      <c r="T9">
        <v>0</v>
      </c>
      <c r="U9">
        <v>262.00641359340034</v>
      </c>
      <c r="V9">
        <v>0</v>
      </c>
      <c r="W9">
        <v>11.318161134529149</v>
      </c>
      <c r="X9">
        <v>35.969596711620468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13.272220535539798</v>
      </c>
      <c r="AL9">
        <v>0.33991989974182446</v>
      </c>
      <c r="AM9">
        <v>0</v>
      </c>
      <c r="AN9">
        <v>0</v>
      </c>
      <c r="AO9">
        <v>0</v>
      </c>
      <c r="AP9">
        <v>0</v>
      </c>
      <c r="AQ9">
        <v>0</v>
      </c>
      <c r="AR9">
        <v>0.43064944456521737</v>
      </c>
      <c r="AS9">
        <v>1.147992359277431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562.94109624364171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76.791090896176144</v>
      </c>
      <c r="L10">
        <v>23.039625283516482</v>
      </c>
      <c r="M10">
        <v>0</v>
      </c>
      <c r="N10">
        <v>14.400430298112543</v>
      </c>
      <c r="O10">
        <v>48.35862835380339</v>
      </c>
      <c r="P10">
        <v>66.266862668286848</v>
      </c>
      <c r="Q10">
        <v>1.9198</v>
      </c>
      <c r="R10">
        <v>4.7994999999999992</v>
      </c>
      <c r="S10">
        <v>2.8797000000000001</v>
      </c>
      <c r="T10">
        <v>0</v>
      </c>
      <c r="U10">
        <v>262.00641359340034</v>
      </c>
      <c r="V10">
        <v>0</v>
      </c>
      <c r="W10">
        <v>11.318161134529149</v>
      </c>
      <c r="X10">
        <v>35.969596711620468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13.272220535539798</v>
      </c>
      <c r="AL10">
        <v>0.33991989974182446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0.43064944456521737</v>
      </c>
      <c r="AS10">
        <v>1.147992359277431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562.94059117856966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76.791090896176144</v>
      </c>
      <c r="L11">
        <v>23.039625283516482</v>
      </c>
      <c r="M11">
        <v>0</v>
      </c>
      <c r="N11">
        <v>14.400430298112543</v>
      </c>
      <c r="O11">
        <v>48.35862835380339</v>
      </c>
      <c r="P11">
        <v>66.266862668286848</v>
      </c>
      <c r="Q11">
        <v>1.9198</v>
      </c>
      <c r="R11">
        <v>4.7994999999999992</v>
      </c>
      <c r="S11">
        <v>2.8797000000000001</v>
      </c>
      <c r="T11">
        <v>0</v>
      </c>
      <c r="U11">
        <v>262.00641359340034</v>
      </c>
      <c r="V11">
        <v>0</v>
      </c>
      <c r="W11">
        <v>11.318161134529149</v>
      </c>
      <c r="X11">
        <v>35.969596711620468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13.272220535539798</v>
      </c>
      <c r="AL11">
        <v>0.33991989974182446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0.43064944456521737</v>
      </c>
      <c r="AS11">
        <v>1.147992359277431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562.94059117856966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76.791090896176144</v>
      </c>
      <c r="L12">
        <v>23.039625283516482</v>
      </c>
      <c r="M12">
        <v>0</v>
      </c>
      <c r="N12">
        <v>14.400430298112543</v>
      </c>
      <c r="O12">
        <v>48.35862835380339</v>
      </c>
      <c r="P12">
        <v>66.266862668286848</v>
      </c>
      <c r="Q12">
        <v>1.9198</v>
      </c>
      <c r="R12">
        <v>4.7994999999999992</v>
      </c>
      <c r="S12">
        <v>2.8797000000000001</v>
      </c>
      <c r="T12">
        <v>0</v>
      </c>
      <c r="U12">
        <v>262.00641359340034</v>
      </c>
      <c r="V12">
        <v>0</v>
      </c>
      <c r="W12">
        <v>11.318161134529149</v>
      </c>
      <c r="X12">
        <v>35.969596711620468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13.272220535539798</v>
      </c>
      <c r="AL12">
        <v>0.33991989974182446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0.43064944456521737</v>
      </c>
      <c r="AS12">
        <v>1.147992359277431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562.94059117856966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76.791090896176144</v>
      </c>
      <c r="L13">
        <v>23.040112676928491</v>
      </c>
      <c r="M13">
        <v>0</v>
      </c>
      <c r="N13">
        <v>14.400430298112543</v>
      </c>
      <c r="O13">
        <v>48.35862835380339</v>
      </c>
      <c r="P13">
        <v>66.266862668286848</v>
      </c>
      <c r="Q13">
        <v>1.9198</v>
      </c>
      <c r="R13">
        <v>4.7994999999999992</v>
      </c>
      <c r="S13">
        <v>2.8797000000000001</v>
      </c>
      <c r="T13">
        <v>0</v>
      </c>
      <c r="U13">
        <v>262.00641359340034</v>
      </c>
      <c r="V13">
        <v>0</v>
      </c>
      <c r="W13">
        <v>11.318161134529149</v>
      </c>
      <c r="X13">
        <v>35.969596711620468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13.272220535539798</v>
      </c>
      <c r="AL13">
        <v>0.33991989974182446</v>
      </c>
      <c r="AM13">
        <v>0</v>
      </c>
      <c r="AN13">
        <v>0</v>
      </c>
      <c r="AO13">
        <v>0</v>
      </c>
      <c r="AP13">
        <v>1.7175087698674403</v>
      </c>
      <c r="AQ13">
        <v>0</v>
      </c>
      <c r="AR13">
        <v>0.43064944456521737</v>
      </c>
      <c r="AS13">
        <v>1.147992359277431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564.65858734184906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76.791090896176144</v>
      </c>
      <c r="L14">
        <v>23.040112676928491</v>
      </c>
      <c r="M14">
        <v>0</v>
      </c>
      <c r="N14">
        <v>14.400430298112543</v>
      </c>
      <c r="O14">
        <v>48.35862835380339</v>
      </c>
      <c r="P14">
        <v>66.266862668286848</v>
      </c>
      <c r="Q14">
        <v>1.9198</v>
      </c>
      <c r="R14">
        <v>4.7994999999999992</v>
      </c>
      <c r="S14">
        <v>2.8797000000000001</v>
      </c>
      <c r="T14">
        <v>0</v>
      </c>
      <c r="U14">
        <v>262.00641359340034</v>
      </c>
      <c r="V14">
        <v>0</v>
      </c>
      <c r="W14">
        <v>11.318161134529149</v>
      </c>
      <c r="X14">
        <v>35.969596711620468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13.272220535539798</v>
      </c>
      <c r="AL14">
        <v>0.33991989974182446</v>
      </c>
      <c r="AM14">
        <v>0</v>
      </c>
      <c r="AN14">
        <v>0</v>
      </c>
      <c r="AO14">
        <v>0</v>
      </c>
      <c r="AP14">
        <v>1.7175087698674403</v>
      </c>
      <c r="AQ14">
        <v>0</v>
      </c>
      <c r="AR14">
        <v>0.43064944456521737</v>
      </c>
      <c r="AS14">
        <v>1.147992359277431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564.65858734184906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76.791090896176144</v>
      </c>
      <c r="L15">
        <v>23.040112676928491</v>
      </c>
      <c r="M15">
        <v>0</v>
      </c>
      <c r="N15">
        <v>14.400430298112543</v>
      </c>
      <c r="O15">
        <v>48.35862835380339</v>
      </c>
      <c r="P15">
        <v>66.266862668286848</v>
      </c>
      <c r="Q15">
        <v>1.9198</v>
      </c>
      <c r="R15">
        <v>4.7994999999999992</v>
      </c>
      <c r="S15">
        <v>2.8797000000000001</v>
      </c>
      <c r="T15">
        <v>0</v>
      </c>
      <c r="U15">
        <v>262.00641359340034</v>
      </c>
      <c r="V15">
        <v>0</v>
      </c>
      <c r="W15">
        <v>11.311080156384506</v>
      </c>
      <c r="X15">
        <v>35.969596711620468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13.272220535539798</v>
      </c>
      <c r="AL15">
        <v>0.33991989974182446</v>
      </c>
      <c r="AM15">
        <v>0</v>
      </c>
      <c r="AN15">
        <v>0</v>
      </c>
      <c r="AO15">
        <v>0</v>
      </c>
      <c r="AP15">
        <v>1.7175087698674403</v>
      </c>
      <c r="AQ15">
        <v>0</v>
      </c>
      <c r="AR15">
        <v>0.43064944456521737</v>
      </c>
      <c r="AS15">
        <v>1.147992359277431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564.65150636370447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76.791090896176144</v>
      </c>
      <c r="L16">
        <v>23.040112676928491</v>
      </c>
      <c r="M16">
        <v>0</v>
      </c>
      <c r="N16">
        <v>14.400430298112543</v>
      </c>
      <c r="O16">
        <v>48.35862835380339</v>
      </c>
      <c r="P16">
        <v>66.266862668286848</v>
      </c>
      <c r="Q16">
        <v>1.9198</v>
      </c>
      <c r="R16">
        <v>4.7994999999999992</v>
      </c>
      <c r="S16">
        <v>2.8797000000000001</v>
      </c>
      <c r="T16">
        <v>0</v>
      </c>
      <c r="U16">
        <v>262.00641359340034</v>
      </c>
      <c r="V16">
        <v>0</v>
      </c>
      <c r="W16">
        <v>11.311080156384506</v>
      </c>
      <c r="X16">
        <v>35.969596711620468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13.272220535539798</v>
      </c>
      <c r="AL16">
        <v>0.33991989974182446</v>
      </c>
      <c r="AM16">
        <v>0</v>
      </c>
      <c r="AN16">
        <v>0</v>
      </c>
      <c r="AO16">
        <v>0</v>
      </c>
      <c r="AP16">
        <v>1.7175087698674403</v>
      </c>
      <c r="AQ16">
        <v>0</v>
      </c>
      <c r="AR16">
        <v>0.43064944456521737</v>
      </c>
      <c r="AS16">
        <v>1.147992359277431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564.65150636370447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76.791090896176144</v>
      </c>
      <c r="L17">
        <v>23.040112676928491</v>
      </c>
      <c r="M17">
        <v>0</v>
      </c>
      <c r="N17">
        <v>14.400430298112543</v>
      </c>
      <c r="O17">
        <v>48.35862835380339</v>
      </c>
      <c r="P17">
        <v>66.266862668286848</v>
      </c>
      <c r="Q17">
        <v>1.9198</v>
      </c>
      <c r="R17">
        <v>4.7994999999999992</v>
      </c>
      <c r="S17">
        <v>2.8797000000000001</v>
      </c>
      <c r="T17">
        <v>0</v>
      </c>
      <c r="U17">
        <v>262.00641359340034</v>
      </c>
      <c r="V17">
        <v>0</v>
      </c>
      <c r="W17">
        <v>11.311080156384506</v>
      </c>
      <c r="X17">
        <v>35.969596711620468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13.272220535539798</v>
      </c>
      <c r="AL17">
        <v>0.33991989974182446</v>
      </c>
      <c r="AM17">
        <v>0</v>
      </c>
      <c r="AN17">
        <v>0</v>
      </c>
      <c r="AO17">
        <v>0</v>
      </c>
      <c r="AP17">
        <v>1.7175087698674403</v>
      </c>
      <c r="AQ17">
        <v>0</v>
      </c>
      <c r="AR17">
        <v>0.43064944456521737</v>
      </c>
      <c r="AS17">
        <v>1.147992359277431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564.65150636370447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76.791090896176144</v>
      </c>
      <c r="L18">
        <v>23.040112676928491</v>
      </c>
      <c r="M18">
        <v>0</v>
      </c>
      <c r="N18">
        <v>14.400430298112543</v>
      </c>
      <c r="O18">
        <v>48.35862835380339</v>
      </c>
      <c r="P18">
        <v>66.266862668286848</v>
      </c>
      <c r="Q18">
        <v>1.9198</v>
      </c>
      <c r="R18">
        <v>4.7994999999999992</v>
      </c>
      <c r="S18">
        <v>2.8797000000000001</v>
      </c>
      <c r="T18">
        <v>0</v>
      </c>
      <c r="U18">
        <v>262.00641359340034</v>
      </c>
      <c r="V18">
        <v>0</v>
      </c>
      <c r="W18">
        <v>11.311080156384506</v>
      </c>
      <c r="X18">
        <v>35.969596711620468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13.272220535539798</v>
      </c>
      <c r="AL18">
        <v>0.33991989974182446</v>
      </c>
      <c r="AM18">
        <v>0</v>
      </c>
      <c r="AN18">
        <v>0</v>
      </c>
      <c r="AO18">
        <v>0</v>
      </c>
      <c r="AP18">
        <v>1.7175087698674403</v>
      </c>
      <c r="AQ18">
        <v>0</v>
      </c>
      <c r="AR18">
        <v>0.43064944456521737</v>
      </c>
      <c r="AS18">
        <v>1.147992359277431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564.65150636370447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76.791090896176144</v>
      </c>
      <c r="L19">
        <v>23.040112676928491</v>
      </c>
      <c r="M19">
        <v>0</v>
      </c>
      <c r="N19">
        <v>14.400430298112543</v>
      </c>
      <c r="O19">
        <v>48.35862835380339</v>
      </c>
      <c r="P19">
        <v>66.266862668286848</v>
      </c>
      <c r="Q19">
        <v>1.9198</v>
      </c>
      <c r="R19">
        <v>4.7994999999999992</v>
      </c>
      <c r="S19">
        <v>2.8797000000000001</v>
      </c>
      <c r="T19">
        <v>0</v>
      </c>
      <c r="U19">
        <v>262.00641359340034</v>
      </c>
      <c r="V19">
        <v>0</v>
      </c>
      <c r="W19">
        <v>11.318161134529149</v>
      </c>
      <c r="X19">
        <v>35.969596711620468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13.272220535539798</v>
      </c>
      <c r="AL19">
        <v>0.33991989974182446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0.43064944456521737</v>
      </c>
      <c r="AS19">
        <v>1.147992359277431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562.94107857198162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76.791090896176144</v>
      </c>
      <c r="L20">
        <v>23.040112676928491</v>
      </c>
      <c r="M20">
        <v>0</v>
      </c>
      <c r="N20">
        <v>14.400430298112543</v>
      </c>
      <c r="O20">
        <v>48.35862835380339</v>
      </c>
      <c r="P20">
        <v>66.266862668286848</v>
      </c>
      <c r="Q20">
        <v>1.9198</v>
      </c>
      <c r="R20">
        <v>4.7994999999999992</v>
      </c>
      <c r="S20">
        <v>2.8797000000000001</v>
      </c>
      <c r="T20">
        <v>0</v>
      </c>
      <c r="U20">
        <v>262.00641359340034</v>
      </c>
      <c r="V20">
        <v>0</v>
      </c>
      <c r="W20">
        <v>11.318161134529149</v>
      </c>
      <c r="X20">
        <v>35.969596711620468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13.272220535539798</v>
      </c>
      <c r="AL20">
        <v>0.33991989974182446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0.43064944456521737</v>
      </c>
      <c r="AS20">
        <v>1.147992359277431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562.94107857198162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76.791090896176144</v>
      </c>
      <c r="L21">
        <v>23.040112676928491</v>
      </c>
      <c r="M21">
        <v>0</v>
      </c>
      <c r="N21">
        <v>14.400430298112543</v>
      </c>
      <c r="O21">
        <v>48.35862835380339</v>
      </c>
      <c r="P21">
        <v>66.266862668286848</v>
      </c>
      <c r="Q21">
        <v>1.9198</v>
      </c>
      <c r="R21">
        <v>4.7994999999999992</v>
      </c>
      <c r="S21">
        <v>2.8797000000000001</v>
      </c>
      <c r="T21">
        <v>0</v>
      </c>
      <c r="U21">
        <v>262.00641359340034</v>
      </c>
      <c r="V21">
        <v>0</v>
      </c>
      <c r="W21">
        <v>11.318161134529149</v>
      </c>
      <c r="X21">
        <v>35.969596711620468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13.272220535539798</v>
      </c>
      <c r="AL21">
        <v>0.33991989974182446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0.43064944456521737</v>
      </c>
      <c r="AS21">
        <v>1.147992359277431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562.94107857198162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76.791090896176144</v>
      </c>
      <c r="L22">
        <v>23.040112676928491</v>
      </c>
      <c r="M22">
        <v>0</v>
      </c>
      <c r="N22">
        <v>14.400430298112543</v>
      </c>
      <c r="O22">
        <v>48.35862835380339</v>
      </c>
      <c r="P22">
        <v>66.266862668286848</v>
      </c>
      <c r="Q22">
        <v>1.9198</v>
      </c>
      <c r="R22">
        <v>3.6207373448436773</v>
      </c>
      <c r="S22">
        <v>2.8797000000000001</v>
      </c>
      <c r="T22">
        <v>0</v>
      </c>
      <c r="U22">
        <v>262.00641359340034</v>
      </c>
      <c r="V22">
        <v>0</v>
      </c>
      <c r="W22">
        <v>11.318161134529149</v>
      </c>
      <c r="X22">
        <v>35.969596711620468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13.272220535539798</v>
      </c>
      <c r="AL22">
        <v>0.33991989974182446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0.43064944456521737</v>
      </c>
      <c r="AS22">
        <v>1.147992359277431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561.76231591682529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76.791090896176144</v>
      </c>
      <c r="L23">
        <v>23.999786123224386</v>
      </c>
      <c r="M23">
        <v>0</v>
      </c>
      <c r="N23">
        <v>14.400430298112543</v>
      </c>
      <c r="O23">
        <v>48.35862835380339</v>
      </c>
      <c r="P23">
        <v>66.266862668286848</v>
      </c>
      <c r="Q23">
        <v>4.6216335563139941</v>
      </c>
      <c r="R23">
        <v>8.5780465966654837</v>
      </c>
      <c r="S23">
        <v>6.4314532568015919</v>
      </c>
      <c r="T23">
        <v>0</v>
      </c>
      <c r="U23">
        <v>262.00641359340034</v>
      </c>
      <c r="V23">
        <v>3.9915972891760907</v>
      </c>
      <c r="W23">
        <v>11.318161134529149</v>
      </c>
      <c r="X23">
        <v>35.969596711620468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13.272220535539798</v>
      </c>
      <c r="AL23">
        <v>0.33991989974182446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0.43064944456521737</v>
      </c>
      <c r="AS23">
        <v>1.147992359277431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577.9244827172347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76.790488054051053</v>
      </c>
      <c r="L24">
        <v>23.999786123224386</v>
      </c>
      <c r="M24">
        <v>0</v>
      </c>
      <c r="N24">
        <v>14.400430298112543</v>
      </c>
      <c r="O24">
        <v>48.35862835380339</v>
      </c>
      <c r="P24">
        <v>66.266862668286848</v>
      </c>
      <c r="Q24">
        <v>4.4534273557692305</v>
      </c>
      <c r="R24">
        <v>10.335700288404945</v>
      </c>
      <c r="S24">
        <v>6.4298879257009336</v>
      </c>
      <c r="T24">
        <v>0</v>
      </c>
      <c r="U24">
        <v>262.00641359340034</v>
      </c>
      <c r="V24">
        <v>4.9919853761290325</v>
      </c>
      <c r="W24">
        <v>11.318161134529149</v>
      </c>
      <c r="X24">
        <v>35.969596711620468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13.272220535539798</v>
      </c>
      <c r="AL24">
        <v>0.33991989974182446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0.43064944456521737</v>
      </c>
      <c r="AS24">
        <v>1.147992359277431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580.51215012215664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85.409246645847233</v>
      </c>
      <c r="L25">
        <v>41.748993921438881</v>
      </c>
      <c r="M25">
        <v>0</v>
      </c>
      <c r="N25">
        <v>14.400430298112543</v>
      </c>
      <c r="O25">
        <v>48.35862835380339</v>
      </c>
      <c r="P25">
        <v>66.266862668286848</v>
      </c>
      <c r="Q25">
        <v>5.3226808027602068</v>
      </c>
      <c r="R25">
        <v>10.289502899777833</v>
      </c>
      <c r="S25">
        <v>6.4298879257009336</v>
      </c>
      <c r="T25">
        <v>0</v>
      </c>
      <c r="U25">
        <v>262.00641359340034</v>
      </c>
      <c r="V25">
        <v>4.8012363559322031</v>
      </c>
      <c r="W25">
        <v>11.316974980920316</v>
      </c>
      <c r="X25">
        <v>35.96891550551782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5.0334968596409713</v>
      </c>
      <c r="AI25">
        <v>0</v>
      </c>
      <c r="AJ25">
        <v>0</v>
      </c>
      <c r="AK25">
        <v>13.272220535539798</v>
      </c>
      <c r="AL25">
        <v>0.33991989974182446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0.43064944456521737</v>
      </c>
      <c r="AS25">
        <v>1.147992359277431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612.54405305026387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99.40038671191131</v>
      </c>
      <c r="L26">
        <v>41.749377138495909</v>
      </c>
      <c r="M26">
        <v>0</v>
      </c>
      <c r="N26">
        <v>14.400430298112543</v>
      </c>
      <c r="O26">
        <v>48.35862835380339</v>
      </c>
      <c r="P26">
        <v>66.266862668286848</v>
      </c>
      <c r="Q26">
        <v>5.3226808027602068</v>
      </c>
      <c r="R26">
        <v>10.337524751351351</v>
      </c>
      <c r="S26">
        <v>6.4298879257009336</v>
      </c>
      <c r="T26">
        <v>0</v>
      </c>
      <c r="U26">
        <v>262.00641359340034</v>
      </c>
      <c r="V26">
        <v>5.0571350386740326</v>
      </c>
      <c r="W26">
        <v>11.317072045791248</v>
      </c>
      <c r="X26">
        <v>35.96891550551782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4.0180066212003114</v>
      </c>
      <c r="AF26">
        <v>0</v>
      </c>
      <c r="AG26">
        <v>0</v>
      </c>
      <c r="AH26">
        <v>9.6282942256599782</v>
      </c>
      <c r="AI26">
        <v>0</v>
      </c>
      <c r="AJ26">
        <v>0</v>
      </c>
      <c r="AK26">
        <v>13.272220535539798</v>
      </c>
      <c r="AL26">
        <v>0.33991989974182446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0.43064944456521737</v>
      </c>
      <c r="AS26">
        <v>1.147992359277431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635.45239791979043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145.05032108017232</v>
      </c>
      <c r="L27">
        <v>41.749406282597256</v>
      </c>
      <c r="M27">
        <v>0</v>
      </c>
      <c r="N27">
        <v>14.400430298112543</v>
      </c>
      <c r="O27">
        <v>48.35862835380339</v>
      </c>
      <c r="P27">
        <v>66.266862668286848</v>
      </c>
      <c r="Q27">
        <v>5.2526455290396772</v>
      </c>
      <c r="R27">
        <v>10.337524751351351</v>
      </c>
      <c r="S27">
        <v>6.0591798037735849</v>
      </c>
      <c r="T27">
        <v>0</v>
      </c>
      <c r="U27">
        <v>262.00641359340034</v>
      </c>
      <c r="V27">
        <v>5.0571350386740326</v>
      </c>
      <c r="W27">
        <v>11.317072045791248</v>
      </c>
      <c r="X27">
        <v>35.96891550551782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8.0360132424006228</v>
      </c>
      <c r="AF27">
        <v>0</v>
      </c>
      <c r="AG27">
        <v>0</v>
      </c>
      <c r="AH27">
        <v>9.6282942256599782</v>
      </c>
      <c r="AI27">
        <v>0</v>
      </c>
      <c r="AJ27">
        <v>0</v>
      </c>
      <c r="AK27">
        <v>13.272220535539798</v>
      </c>
      <c r="AL27">
        <v>0.33991989974182446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0.43064944456521737</v>
      </c>
      <c r="AS27">
        <v>1.147992359277431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684.67962465770518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156.66107675965949</v>
      </c>
      <c r="L28">
        <v>41.749406282597256</v>
      </c>
      <c r="M28">
        <v>0</v>
      </c>
      <c r="N28">
        <v>14.400430298112543</v>
      </c>
      <c r="O28">
        <v>48.35862835380339</v>
      </c>
      <c r="P28">
        <v>66.266862668286848</v>
      </c>
      <c r="Q28">
        <v>5.3227013643586831</v>
      </c>
      <c r="R28">
        <v>10.337524751351351</v>
      </c>
      <c r="S28">
        <v>6.4330110785939976</v>
      </c>
      <c r="T28">
        <v>0</v>
      </c>
      <c r="U28">
        <v>262.00641359340034</v>
      </c>
      <c r="V28">
        <v>5.0571350386740326</v>
      </c>
      <c r="W28">
        <v>11.317072045791248</v>
      </c>
      <c r="X28">
        <v>35.96891550551782</v>
      </c>
      <c r="Y28">
        <v>0</v>
      </c>
      <c r="Z28">
        <v>0</v>
      </c>
      <c r="AA28">
        <v>1.5985978302859827</v>
      </c>
      <c r="AB28">
        <v>0.8125554135033759</v>
      </c>
      <c r="AC28">
        <v>0</v>
      </c>
      <c r="AD28">
        <v>0</v>
      </c>
      <c r="AE28">
        <v>8.0360132424006228</v>
      </c>
      <c r="AF28">
        <v>0</v>
      </c>
      <c r="AG28">
        <v>0</v>
      </c>
      <c r="AH28">
        <v>16.162604220000002</v>
      </c>
      <c r="AI28">
        <v>0</v>
      </c>
      <c r="AJ28">
        <v>0</v>
      </c>
      <c r="AK28">
        <v>13.272220535539798</v>
      </c>
      <c r="AL28">
        <v>0.33991989974182446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0.43064944456521737</v>
      </c>
      <c r="AS28">
        <v>1.147992359277431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705.6797306854611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156.66107675965949</v>
      </c>
      <c r="L29">
        <v>41.749406282597256</v>
      </c>
      <c r="M29">
        <v>0</v>
      </c>
      <c r="N29">
        <v>14.400430298112543</v>
      </c>
      <c r="O29">
        <v>48.35862835380339</v>
      </c>
      <c r="P29">
        <v>66.266862668286848</v>
      </c>
      <c r="Q29">
        <v>5.3227013643586831</v>
      </c>
      <c r="R29">
        <v>10.337524751351351</v>
      </c>
      <c r="S29">
        <v>6.4330110785939976</v>
      </c>
      <c r="T29">
        <v>0</v>
      </c>
      <c r="U29">
        <v>262.00641359340034</v>
      </c>
      <c r="V29">
        <v>5.0571350386740326</v>
      </c>
      <c r="W29">
        <v>11.317072045791248</v>
      </c>
      <c r="X29">
        <v>35.96891550551782</v>
      </c>
      <c r="Y29">
        <v>0</v>
      </c>
      <c r="Z29">
        <v>0.26819605999999996</v>
      </c>
      <c r="AA29">
        <v>3.4233106304500711</v>
      </c>
      <c r="AB29">
        <v>3.2112186426106528</v>
      </c>
      <c r="AC29">
        <v>0</v>
      </c>
      <c r="AD29">
        <v>2.0933018361090081</v>
      </c>
      <c r="AE29">
        <v>8.0360132424006228</v>
      </c>
      <c r="AF29">
        <v>0</v>
      </c>
      <c r="AG29">
        <v>0</v>
      </c>
      <c r="AH29">
        <v>21.426995349440336</v>
      </c>
      <c r="AI29">
        <v>0</v>
      </c>
      <c r="AJ29">
        <v>0</v>
      </c>
      <c r="AK29">
        <v>13.272220535539798</v>
      </c>
      <c r="AL29">
        <v>0.33991989974182446</v>
      </c>
      <c r="AM29">
        <v>1.2870876916729186</v>
      </c>
      <c r="AN29">
        <v>0</v>
      </c>
      <c r="AO29">
        <v>0</v>
      </c>
      <c r="AP29">
        <v>0</v>
      </c>
      <c r="AQ29">
        <v>0</v>
      </c>
      <c r="AR29">
        <v>0.43064944456521737</v>
      </c>
      <c r="AS29">
        <v>1.147992359277431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718.81608343195478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156.66107675965949</v>
      </c>
      <c r="L30">
        <v>41.749406282597256</v>
      </c>
      <c r="M30">
        <v>0</v>
      </c>
      <c r="N30">
        <v>14.400430298112543</v>
      </c>
      <c r="O30">
        <v>48.35862835380339</v>
      </c>
      <c r="P30">
        <v>66.266862668286848</v>
      </c>
      <c r="Q30">
        <v>5.3227013643586831</v>
      </c>
      <c r="R30">
        <v>10.337524751351351</v>
      </c>
      <c r="S30">
        <v>6.4330110785939976</v>
      </c>
      <c r="T30">
        <v>0</v>
      </c>
      <c r="U30">
        <v>262.00641359340034</v>
      </c>
      <c r="V30">
        <v>5.0571350386740326</v>
      </c>
      <c r="W30">
        <v>11.317072045791248</v>
      </c>
      <c r="X30">
        <v>35.96891550551782</v>
      </c>
      <c r="Y30">
        <v>0</v>
      </c>
      <c r="Z30">
        <v>3.1797325280000002</v>
      </c>
      <c r="AA30">
        <v>6.8504734513595897</v>
      </c>
      <c r="AB30">
        <v>6.4224375392348101</v>
      </c>
      <c r="AC30">
        <v>0</v>
      </c>
      <c r="AD30">
        <v>3.8645574507948526</v>
      </c>
      <c r="AE30">
        <v>8.0360132424006228</v>
      </c>
      <c r="AF30">
        <v>0</v>
      </c>
      <c r="AG30">
        <v>0</v>
      </c>
      <c r="AH30">
        <v>28.515451845300948</v>
      </c>
      <c r="AI30">
        <v>0</v>
      </c>
      <c r="AJ30">
        <v>0</v>
      </c>
      <c r="AK30">
        <v>13.272220535539798</v>
      </c>
      <c r="AL30">
        <v>0.33991989974182446</v>
      </c>
      <c r="AM30">
        <v>1.9501327891972997</v>
      </c>
      <c r="AN30">
        <v>0</v>
      </c>
      <c r="AO30">
        <v>0</v>
      </c>
      <c r="AP30">
        <v>0</v>
      </c>
      <c r="AQ30">
        <v>0</v>
      </c>
      <c r="AR30">
        <v>0.43064944456521737</v>
      </c>
      <c r="AS30">
        <v>1.147992359277431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737.88875882555931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156.66107675965949</v>
      </c>
      <c r="L31">
        <v>41.749406282597256</v>
      </c>
      <c r="M31">
        <v>0</v>
      </c>
      <c r="N31">
        <v>14.400430298112543</v>
      </c>
      <c r="O31">
        <v>48.35862835380339</v>
      </c>
      <c r="P31">
        <v>66.266862668286848</v>
      </c>
      <c r="Q31">
        <v>5.3227013643586831</v>
      </c>
      <c r="R31">
        <v>10.337524751351351</v>
      </c>
      <c r="S31">
        <v>6.4330110785939976</v>
      </c>
      <c r="T31">
        <v>0</v>
      </c>
      <c r="U31">
        <v>262.00641359340034</v>
      </c>
      <c r="V31">
        <v>5.0571350386740326</v>
      </c>
      <c r="W31">
        <v>11.317072045791248</v>
      </c>
      <c r="X31">
        <v>35.96891550551782</v>
      </c>
      <c r="Y31">
        <v>0</v>
      </c>
      <c r="Z31">
        <v>3.1797325280000002</v>
      </c>
      <c r="AA31">
        <v>6.8504734513595897</v>
      </c>
      <c r="AB31">
        <v>6.4224375392348101</v>
      </c>
      <c r="AC31">
        <v>0</v>
      </c>
      <c r="AD31">
        <v>4.4545465185465556</v>
      </c>
      <c r="AE31">
        <v>8.0360132424006228</v>
      </c>
      <c r="AF31">
        <v>0</v>
      </c>
      <c r="AG31">
        <v>0</v>
      </c>
      <c r="AH31">
        <v>28.515451845300948</v>
      </c>
      <c r="AI31">
        <v>0</v>
      </c>
      <c r="AJ31">
        <v>0</v>
      </c>
      <c r="AK31">
        <v>13.272220535539798</v>
      </c>
      <c r="AL31">
        <v>1.6995989907917386</v>
      </c>
      <c r="AM31">
        <v>1.9501327891972997</v>
      </c>
      <c r="AN31">
        <v>0</v>
      </c>
      <c r="AO31">
        <v>0</v>
      </c>
      <c r="AP31">
        <v>0</v>
      </c>
      <c r="AQ31">
        <v>0</v>
      </c>
      <c r="AR31">
        <v>0.43064944456521737</v>
      </c>
      <c r="AS31">
        <v>1.147992359277431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739.83842698436081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156.66107675965949</v>
      </c>
      <c r="L32">
        <v>41.749406282597256</v>
      </c>
      <c r="M32">
        <v>0</v>
      </c>
      <c r="N32">
        <v>14.400430298112543</v>
      </c>
      <c r="O32">
        <v>48.35862835380339</v>
      </c>
      <c r="P32">
        <v>66.266862668286848</v>
      </c>
      <c r="Q32">
        <v>5.3227013643586831</v>
      </c>
      <c r="R32">
        <v>10.337524751351351</v>
      </c>
      <c r="S32">
        <v>6.4330110785939976</v>
      </c>
      <c r="T32">
        <v>0</v>
      </c>
      <c r="U32">
        <v>262.00641359340034</v>
      </c>
      <c r="V32">
        <v>5.0571350386740326</v>
      </c>
      <c r="W32">
        <v>11.317072045791248</v>
      </c>
      <c r="X32">
        <v>35.96891550551782</v>
      </c>
      <c r="Y32">
        <v>0</v>
      </c>
      <c r="Z32">
        <v>3.1797325280000002</v>
      </c>
      <c r="AA32">
        <v>6.8504734513595897</v>
      </c>
      <c r="AB32">
        <v>6.4224375392348101</v>
      </c>
      <c r="AC32">
        <v>0</v>
      </c>
      <c r="AD32">
        <v>4.4545465185465556</v>
      </c>
      <c r="AE32">
        <v>8.0360132424006228</v>
      </c>
      <c r="AF32">
        <v>0</v>
      </c>
      <c r="AG32">
        <v>0</v>
      </c>
      <c r="AH32">
        <v>28.515451845300948</v>
      </c>
      <c r="AI32">
        <v>0</v>
      </c>
      <c r="AJ32">
        <v>0</v>
      </c>
      <c r="AK32">
        <v>13.272220535539798</v>
      </c>
      <c r="AL32">
        <v>10.19759369079174</v>
      </c>
      <c r="AM32">
        <v>1.9501327891972997</v>
      </c>
      <c r="AN32">
        <v>0</v>
      </c>
      <c r="AO32">
        <v>0</v>
      </c>
      <c r="AP32">
        <v>0</v>
      </c>
      <c r="AQ32">
        <v>0</v>
      </c>
      <c r="AR32">
        <v>6.4597429384057969</v>
      </c>
      <c r="AS32">
        <v>2.0335864504906338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755.25110926941466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156.66107675965949</v>
      </c>
      <c r="L33">
        <v>41.749406282597256</v>
      </c>
      <c r="M33">
        <v>0</v>
      </c>
      <c r="N33">
        <v>14.400430298112543</v>
      </c>
      <c r="O33">
        <v>48.35862835380339</v>
      </c>
      <c r="P33">
        <v>66.266862668286848</v>
      </c>
      <c r="Q33">
        <v>5.3227013643586831</v>
      </c>
      <c r="R33">
        <v>10.337524751351351</v>
      </c>
      <c r="S33">
        <v>6.4330110785939976</v>
      </c>
      <c r="T33">
        <v>0</v>
      </c>
      <c r="U33">
        <v>262.00641359340034</v>
      </c>
      <c r="V33">
        <v>5.0571350386740326</v>
      </c>
      <c r="W33">
        <v>11.317072045791248</v>
      </c>
      <c r="X33">
        <v>35.96891550551782</v>
      </c>
      <c r="Y33">
        <v>0</v>
      </c>
      <c r="Z33">
        <v>3.1797325280000002</v>
      </c>
      <c r="AA33">
        <v>6.8504734513595897</v>
      </c>
      <c r="AB33">
        <v>6.4224375392348101</v>
      </c>
      <c r="AC33">
        <v>0</v>
      </c>
      <c r="AD33">
        <v>6.6818197778198325</v>
      </c>
      <c r="AE33">
        <v>8.0360132424006228</v>
      </c>
      <c r="AF33">
        <v>0</v>
      </c>
      <c r="AG33">
        <v>0</v>
      </c>
      <c r="AH33">
        <v>28.515451845300948</v>
      </c>
      <c r="AI33">
        <v>0</v>
      </c>
      <c r="AJ33">
        <v>0</v>
      </c>
      <c r="AK33">
        <v>13.272220535539798</v>
      </c>
      <c r="AL33">
        <v>10.19759369079174</v>
      </c>
      <c r="AM33">
        <v>1.9501327891972997</v>
      </c>
      <c r="AN33">
        <v>0</v>
      </c>
      <c r="AO33">
        <v>0</v>
      </c>
      <c r="AP33">
        <v>0</v>
      </c>
      <c r="AQ33">
        <v>0</v>
      </c>
      <c r="AR33">
        <v>6.4597429384057969</v>
      </c>
      <c r="AS33">
        <v>2.0335864504906338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757.47838252868792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156.66107675965949</v>
      </c>
      <c r="L34">
        <v>41.749406282597256</v>
      </c>
      <c r="M34">
        <v>0</v>
      </c>
      <c r="N34">
        <v>14.400430298112543</v>
      </c>
      <c r="O34">
        <v>48.35862835380339</v>
      </c>
      <c r="P34">
        <v>66.266862668286848</v>
      </c>
      <c r="Q34">
        <v>5.3227013643586831</v>
      </c>
      <c r="R34">
        <v>10.337524751351351</v>
      </c>
      <c r="S34">
        <v>6.4330110785939976</v>
      </c>
      <c r="T34">
        <v>0</v>
      </c>
      <c r="U34">
        <v>262.00641359340034</v>
      </c>
      <c r="V34">
        <v>5.0571350386740326</v>
      </c>
      <c r="W34">
        <v>11.317072045791248</v>
      </c>
      <c r="X34">
        <v>35.96891550551782</v>
      </c>
      <c r="Y34">
        <v>0</v>
      </c>
      <c r="Z34">
        <v>3.1797325280000002</v>
      </c>
      <c r="AA34">
        <v>3.4252368526722936</v>
      </c>
      <c r="AB34">
        <v>6.4224375392348101</v>
      </c>
      <c r="AC34">
        <v>0</v>
      </c>
      <c r="AD34">
        <v>6.6818197778198325</v>
      </c>
      <c r="AE34">
        <v>8.0360132424006228</v>
      </c>
      <c r="AF34">
        <v>0</v>
      </c>
      <c r="AG34">
        <v>0</v>
      </c>
      <c r="AH34">
        <v>28.515451845300948</v>
      </c>
      <c r="AI34">
        <v>0</v>
      </c>
      <c r="AJ34">
        <v>0</v>
      </c>
      <c r="AK34">
        <v>13.272220535539798</v>
      </c>
      <c r="AL34">
        <v>10.19759369079174</v>
      </c>
      <c r="AM34">
        <v>1.9501327891972997</v>
      </c>
      <c r="AN34">
        <v>0</v>
      </c>
      <c r="AO34">
        <v>0</v>
      </c>
      <c r="AP34">
        <v>0</v>
      </c>
      <c r="AQ34">
        <v>0</v>
      </c>
      <c r="AR34">
        <v>0.53831186920289853</v>
      </c>
      <c r="AS34">
        <v>1.147992359277431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747.24612076958442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156.66107675965949</v>
      </c>
      <c r="L35">
        <v>41.749406282597256</v>
      </c>
      <c r="M35">
        <v>0</v>
      </c>
      <c r="N35">
        <v>14.400430298112543</v>
      </c>
      <c r="O35">
        <v>48.35862835380339</v>
      </c>
      <c r="P35">
        <v>66.266862668286848</v>
      </c>
      <c r="Q35">
        <v>5.3227013643586831</v>
      </c>
      <c r="R35">
        <v>10.337524751351351</v>
      </c>
      <c r="S35">
        <v>6.4330110785939976</v>
      </c>
      <c r="T35">
        <v>0</v>
      </c>
      <c r="U35">
        <v>262.00641359340034</v>
      </c>
      <c r="V35">
        <v>5.0571350386740326</v>
      </c>
      <c r="W35">
        <v>11.317072045791248</v>
      </c>
      <c r="X35">
        <v>35.96891550551782</v>
      </c>
      <c r="Y35">
        <v>0</v>
      </c>
      <c r="Z35">
        <v>3.1797325280000002</v>
      </c>
      <c r="AA35">
        <v>3.4252368526722936</v>
      </c>
      <c r="AB35">
        <v>6.4224375392348101</v>
      </c>
      <c r="AC35">
        <v>0</v>
      </c>
      <c r="AD35">
        <v>4.4545465185465556</v>
      </c>
      <c r="AE35">
        <v>8.0360132424006228</v>
      </c>
      <c r="AF35">
        <v>0</v>
      </c>
      <c r="AG35">
        <v>0</v>
      </c>
      <c r="AH35">
        <v>28.515451845300948</v>
      </c>
      <c r="AI35">
        <v>0</v>
      </c>
      <c r="AJ35">
        <v>0</v>
      </c>
      <c r="AK35">
        <v>13.272220535539798</v>
      </c>
      <c r="AL35">
        <v>10.19759369079174</v>
      </c>
      <c r="AM35">
        <v>1.9501327891972997</v>
      </c>
      <c r="AN35">
        <v>0</v>
      </c>
      <c r="AO35">
        <v>0</v>
      </c>
      <c r="AP35">
        <v>0</v>
      </c>
      <c r="AQ35">
        <v>0</v>
      </c>
      <c r="AR35">
        <v>0.53831186920289853</v>
      </c>
      <c r="AS35">
        <v>1.147992359277431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745.01884751031116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156.66107675965949</v>
      </c>
      <c r="L36">
        <v>41.749406282597256</v>
      </c>
      <c r="M36">
        <v>0</v>
      </c>
      <c r="N36">
        <v>14.400430298112543</v>
      </c>
      <c r="O36">
        <v>48.35862835380339</v>
      </c>
      <c r="P36">
        <v>66.266862668286848</v>
      </c>
      <c r="Q36">
        <v>5.3227013643586831</v>
      </c>
      <c r="R36">
        <v>10.337524751351351</v>
      </c>
      <c r="S36">
        <v>6.4330110785939976</v>
      </c>
      <c r="T36">
        <v>0</v>
      </c>
      <c r="U36">
        <v>262.00641359340034</v>
      </c>
      <c r="V36">
        <v>5.0571350386740326</v>
      </c>
      <c r="W36">
        <v>11.317072045791248</v>
      </c>
      <c r="X36">
        <v>35.96891550551782</v>
      </c>
      <c r="Y36">
        <v>0</v>
      </c>
      <c r="Z36">
        <v>0</v>
      </c>
      <c r="AA36">
        <v>2.118623731481482</v>
      </c>
      <c r="AB36">
        <v>3.2112186426106528</v>
      </c>
      <c r="AC36">
        <v>0</v>
      </c>
      <c r="AD36">
        <v>3.8645574507948526</v>
      </c>
      <c r="AE36">
        <v>8.0360132424006228</v>
      </c>
      <c r="AF36">
        <v>0</v>
      </c>
      <c r="AG36">
        <v>0</v>
      </c>
      <c r="AH36">
        <v>21.426995349440336</v>
      </c>
      <c r="AI36">
        <v>0</v>
      </c>
      <c r="AJ36">
        <v>0</v>
      </c>
      <c r="AK36">
        <v>13.272220535539798</v>
      </c>
      <c r="AL36">
        <v>10.19759369079174</v>
      </c>
      <c r="AM36">
        <v>1.2870876916729186</v>
      </c>
      <c r="AN36">
        <v>0</v>
      </c>
      <c r="AO36">
        <v>0</v>
      </c>
      <c r="AP36">
        <v>0</v>
      </c>
      <c r="AQ36">
        <v>0</v>
      </c>
      <c r="AR36">
        <v>0.53831186920289853</v>
      </c>
      <c r="AS36">
        <v>1.147992359277431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728.97979230335966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156.66107675965949</v>
      </c>
      <c r="L37">
        <v>41.749406282597256</v>
      </c>
      <c r="M37">
        <v>0</v>
      </c>
      <c r="N37">
        <v>14.400430298112543</v>
      </c>
      <c r="O37">
        <v>48.35862835380339</v>
      </c>
      <c r="P37">
        <v>66.266862668286848</v>
      </c>
      <c r="Q37">
        <v>5.3227013643586831</v>
      </c>
      <c r="R37">
        <v>10.337524751351351</v>
      </c>
      <c r="S37">
        <v>6.4330110785939976</v>
      </c>
      <c r="T37">
        <v>0</v>
      </c>
      <c r="U37">
        <v>262.00641359340034</v>
      </c>
      <c r="V37">
        <v>5.0571350386740326</v>
      </c>
      <c r="W37">
        <v>11.317072045791248</v>
      </c>
      <c r="X37">
        <v>35.96891550551782</v>
      </c>
      <c r="Y37">
        <v>0</v>
      </c>
      <c r="Z37">
        <v>0</v>
      </c>
      <c r="AA37">
        <v>0</v>
      </c>
      <c r="AB37">
        <v>3.2112186426106528</v>
      </c>
      <c r="AC37">
        <v>0</v>
      </c>
      <c r="AD37">
        <v>2.0933018361090081</v>
      </c>
      <c r="AE37">
        <v>8.0360132424006228</v>
      </c>
      <c r="AF37">
        <v>0</v>
      </c>
      <c r="AG37">
        <v>0</v>
      </c>
      <c r="AH37">
        <v>17.086181553199577</v>
      </c>
      <c r="AI37">
        <v>0</v>
      </c>
      <c r="AJ37">
        <v>0</v>
      </c>
      <c r="AK37">
        <v>13.272220535539798</v>
      </c>
      <c r="AL37">
        <v>10.19759369079174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0.53831186920289853</v>
      </c>
      <c r="AS37">
        <v>1.147992359277431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719.46201146927865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156.66107675965949</v>
      </c>
      <c r="L38">
        <v>41.749406282597256</v>
      </c>
      <c r="M38">
        <v>0</v>
      </c>
      <c r="N38">
        <v>14.400430298112543</v>
      </c>
      <c r="O38">
        <v>48.35862835380339</v>
      </c>
      <c r="P38">
        <v>66.266862668286848</v>
      </c>
      <c r="Q38">
        <v>5.3227013643586831</v>
      </c>
      <c r="R38">
        <v>10.337524751351351</v>
      </c>
      <c r="S38">
        <v>6.4330110785939976</v>
      </c>
      <c r="T38">
        <v>0</v>
      </c>
      <c r="U38">
        <v>262.00641359340034</v>
      </c>
      <c r="V38">
        <v>5.0571350386740326</v>
      </c>
      <c r="W38">
        <v>11.317072045791248</v>
      </c>
      <c r="X38">
        <v>35.96891550551782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4.0180066212003114</v>
      </c>
      <c r="AF38">
        <v>0</v>
      </c>
      <c r="AG38">
        <v>0</v>
      </c>
      <c r="AH38">
        <v>10.621139966800422</v>
      </c>
      <c r="AI38">
        <v>0</v>
      </c>
      <c r="AJ38">
        <v>0</v>
      </c>
      <c r="AK38">
        <v>13.272220535539798</v>
      </c>
      <c r="AL38">
        <v>1.6995989907917386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0.53831186920289853</v>
      </c>
      <c r="AS38">
        <v>1.147992359277431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695.1764480829595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156.66107675965949</v>
      </c>
      <c r="L39">
        <v>41.749406282597256</v>
      </c>
      <c r="M39">
        <v>0</v>
      </c>
      <c r="N39">
        <v>14.400430298112543</v>
      </c>
      <c r="O39">
        <v>48.35862835380339</v>
      </c>
      <c r="P39">
        <v>66.266862668286848</v>
      </c>
      <c r="Q39">
        <v>5.3227013643586831</v>
      </c>
      <c r="R39">
        <v>10.337524751351351</v>
      </c>
      <c r="S39">
        <v>6.4330110785939976</v>
      </c>
      <c r="T39">
        <v>0</v>
      </c>
      <c r="U39">
        <v>262.00641359340034</v>
      </c>
      <c r="V39">
        <v>5.0571350386740326</v>
      </c>
      <c r="W39">
        <v>11.317072045791248</v>
      </c>
      <c r="X39">
        <v>35.96891550551782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4.0180066212003114</v>
      </c>
      <c r="AF39">
        <v>0</v>
      </c>
      <c r="AG39">
        <v>0</v>
      </c>
      <c r="AH39">
        <v>5.0334968596409713</v>
      </c>
      <c r="AI39">
        <v>0</v>
      </c>
      <c r="AJ39">
        <v>0</v>
      </c>
      <c r="AK39">
        <v>13.272220535539798</v>
      </c>
      <c r="AL39">
        <v>0.33991989974182446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0.53831186920289853</v>
      </c>
      <c r="AS39">
        <v>1.147992359277431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688.22912588475015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156.66107675965949</v>
      </c>
      <c r="L40">
        <v>41.749406282597256</v>
      </c>
      <c r="M40">
        <v>0</v>
      </c>
      <c r="N40">
        <v>14.400430298112543</v>
      </c>
      <c r="O40">
        <v>48.35862835380339</v>
      </c>
      <c r="P40">
        <v>66.266862668286848</v>
      </c>
      <c r="Q40">
        <v>5.3227013643586831</v>
      </c>
      <c r="R40">
        <v>10.337524751351351</v>
      </c>
      <c r="S40">
        <v>6.4330110785939976</v>
      </c>
      <c r="T40">
        <v>0</v>
      </c>
      <c r="U40">
        <v>262.00641359340034</v>
      </c>
      <c r="V40">
        <v>5.0571350386740326</v>
      </c>
      <c r="W40">
        <v>11.317072045791248</v>
      </c>
      <c r="X40">
        <v>35.96891550551782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4.0180066212003114</v>
      </c>
      <c r="AF40">
        <v>0</v>
      </c>
      <c r="AG40">
        <v>0</v>
      </c>
      <c r="AH40">
        <v>5.0334968596409713</v>
      </c>
      <c r="AI40">
        <v>0</v>
      </c>
      <c r="AJ40">
        <v>0</v>
      </c>
      <c r="AK40">
        <v>13.272220535539798</v>
      </c>
      <c r="AL40">
        <v>0.33991989974182446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0.53831186920289853</v>
      </c>
      <c r="AS40">
        <v>1.147992359277431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688.22912588475015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156.66107675965949</v>
      </c>
      <c r="L41">
        <v>41.749406282597256</v>
      </c>
      <c r="M41">
        <v>0</v>
      </c>
      <c r="N41">
        <v>14.400430298112543</v>
      </c>
      <c r="O41">
        <v>48.35862835380339</v>
      </c>
      <c r="P41">
        <v>66.266862668286848</v>
      </c>
      <c r="Q41">
        <v>5.3227013643586831</v>
      </c>
      <c r="R41">
        <v>10.337524751351351</v>
      </c>
      <c r="S41">
        <v>6.4330110785939976</v>
      </c>
      <c r="T41">
        <v>0</v>
      </c>
      <c r="U41">
        <v>262.00641359340034</v>
      </c>
      <c r="V41">
        <v>5.0571350386740326</v>
      </c>
      <c r="W41">
        <v>11.317072045791248</v>
      </c>
      <c r="X41">
        <v>35.96891550551782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4.0180066212003114</v>
      </c>
      <c r="AF41">
        <v>0</v>
      </c>
      <c r="AG41">
        <v>0</v>
      </c>
      <c r="AH41">
        <v>5.0334968596409713</v>
      </c>
      <c r="AI41">
        <v>0</v>
      </c>
      <c r="AJ41">
        <v>0</v>
      </c>
      <c r="AK41">
        <v>13.272220535539798</v>
      </c>
      <c r="AL41">
        <v>0.33991989974182446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8.8821467307971016</v>
      </c>
      <c r="AS41">
        <v>2.0335864504906338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697.45855483755759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156.66107675965949</v>
      </c>
      <c r="L42">
        <v>41.749406282597256</v>
      </c>
      <c r="M42">
        <v>0</v>
      </c>
      <c r="N42">
        <v>14.400430298112543</v>
      </c>
      <c r="O42">
        <v>48.35862835380339</v>
      </c>
      <c r="P42">
        <v>66.266862668286848</v>
      </c>
      <c r="Q42">
        <v>5.3227013643586831</v>
      </c>
      <c r="R42">
        <v>10.337524751351351</v>
      </c>
      <c r="S42">
        <v>6.4330110785939976</v>
      </c>
      <c r="T42">
        <v>0</v>
      </c>
      <c r="U42">
        <v>262.00641359340034</v>
      </c>
      <c r="V42">
        <v>5.0571350386740326</v>
      </c>
      <c r="W42">
        <v>11.317072045791248</v>
      </c>
      <c r="X42">
        <v>35.96891550551782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4.0180066212003114</v>
      </c>
      <c r="AF42">
        <v>0</v>
      </c>
      <c r="AG42">
        <v>0</v>
      </c>
      <c r="AH42">
        <v>5.0334968596409713</v>
      </c>
      <c r="AI42">
        <v>0</v>
      </c>
      <c r="AJ42">
        <v>0</v>
      </c>
      <c r="AK42">
        <v>13.272220535539798</v>
      </c>
      <c r="AL42">
        <v>0.33991989974182446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8.8821467307971016</v>
      </c>
      <c r="AS42">
        <v>2.0335864504906338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697.45855483755759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156.66060896613638</v>
      </c>
      <c r="L43">
        <v>41.749406282597256</v>
      </c>
      <c r="M43">
        <v>0</v>
      </c>
      <c r="N43">
        <v>14.400430298112543</v>
      </c>
      <c r="O43">
        <v>48.35862835380339</v>
      </c>
      <c r="P43">
        <v>66.266862668286848</v>
      </c>
      <c r="Q43">
        <v>5.3227013643586831</v>
      </c>
      <c r="R43">
        <v>10.337524751351351</v>
      </c>
      <c r="S43">
        <v>6.4330110785939976</v>
      </c>
      <c r="T43">
        <v>0</v>
      </c>
      <c r="U43">
        <v>262.00641359340034</v>
      </c>
      <c r="V43">
        <v>5.0571350386740326</v>
      </c>
      <c r="W43">
        <v>11.317072045791248</v>
      </c>
      <c r="X43">
        <v>35.96891550551782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4.0180066212003114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13.272220535539798</v>
      </c>
      <c r="AL43">
        <v>0.33991989974182446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1.2112017692028985</v>
      </c>
      <c r="AS43">
        <v>2.0335864504906338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684.75364522279938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156.66060896613638</v>
      </c>
      <c r="L44">
        <v>41.749406282597256</v>
      </c>
      <c r="M44">
        <v>0</v>
      </c>
      <c r="N44">
        <v>14.400430298112543</v>
      </c>
      <c r="O44">
        <v>48.35862835380339</v>
      </c>
      <c r="P44">
        <v>66.266862668286848</v>
      </c>
      <c r="Q44">
        <v>5.3227013643586831</v>
      </c>
      <c r="R44">
        <v>10.337524751351351</v>
      </c>
      <c r="S44">
        <v>6.4330110785939976</v>
      </c>
      <c r="T44">
        <v>0</v>
      </c>
      <c r="U44">
        <v>262.00641359340034</v>
      </c>
      <c r="V44">
        <v>5.0571350386740326</v>
      </c>
      <c r="W44">
        <v>11.317072045791248</v>
      </c>
      <c r="X44">
        <v>35.96891550551782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4.0180066212003114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13.272220535539798</v>
      </c>
      <c r="AL44">
        <v>0.33991989974182446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0.53831186920289853</v>
      </c>
      <c r="AS44">
        <v>1.147992359277431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683.1951612315861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156.66060896613638</v>
      </c>
      <c r="L45">
        <v>41.749406282597256</v>
      </c>
      <c r="M45">
        <v>0</v>
      </c>
      <c r="N45">
        <v>14.400430298112543</v>
      </c>
      <c r="O45">
        <v>48.35862835380339</v>
      </c>
      <c r="P45">
        <v>66.266862668286848</v>
      </c>
      <c r="Q45">
        <v>5.3227013643586831</v>
      </c>
      <c r="R45">
        <v>10.337524751351351</v>
      </c>
      <c r="S45">
        <v>6.4330110785939976</v>
      </c>
      <c r="T45">
        <v>0</v>
      </c>
      <c r="U45">
        <v>262.00641359340034</v>
      </c>
      <c r="V45">
        <v>5.0571350386740326</v>
      </c>
      <c r="W45">
        <v>11.317072045791248</v>
      </c>
      <c r="X45">
        <v>35.96891550551782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13.272220535539798</v>
      </c>
      <c r="AL45">
        <v>0.33991989974182446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0.53831186920289853</v>
      </c>
      <c r="AS45">
        <v>1.147992359277431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679.17715461038574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156.66060896613638</v>
      </c>
      <c r="L46">
        <v>41.749406282597256</v>
      </c>
      <c r="M46">
        <v>0</v>
      </c>
      <c r="N46">
        <v>14.400430298112543</v>
      </c>
      <c r="O46">
        <v>48.35862835380339</v>
      </c>
      <c r="P46">
        <v>66.266862668286848</v>
      </c>
      <c r="Q46">
        <v>5.3227013643586831</v>
      </c>
      <c r="R46">
        <v>10.337524751351351</v>
      </c>
      <c r="S46">
        <v>6.4330110785939976</v>
      </c>
      <c r="T46">
        <v>0</v>
      </c>
      <c r="U46">
        <v>262.00641359340034</v>
      </c>
      <c r="V46">
        <v>5.0571350386740326</v>
      </c>
      <c r="W46">
        <v>11.317072045791248</v>
      </c>
      <c r="X46">
        <v>35.96891550551782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13.272220535539798</v>
      </c>
      <c r="AL46">
        <v>0.33991989974182446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0.53831186920289853</v>
      </c>
      <c r="AS46">
        <v>1.147992359277431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679.17715461038574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156.66060896613638</v>
      </c>
      <c r="L47">
        <v>41.749406282597256</v>
      </c>
      <c r="M47">
        <v>0</v>
      </c>
      <c r="N47">
        <v>14.400430298112543</v>
      </c>
      <c r="O47">
        <v>48.35862835380339</v>
      </c>
      <c r="P47">
        <v>66.266862668286848</v>
      </c>
      <c r="Q47">
        <v>5.3227013643586831</v>
      </c>
      <c r="R47">
        <v>10.337524751351351</v>
      </c>
      <c r="S47">
        <v>6.4330110785939976</v>
      </c>
      <c r="T47">
        <v>0</v>
      </c>
      <c r="U47">
        <v>262.00641359340034</v>
      </c>
      <c r="V47">
        <v>5.0571350386740326</v>
      </c>
      <c r="W47">
        <v>11.317072045791248</v>
      </c>
      <c r="X47">
        <v>35.96891550551782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13.272220535539798</v>
      </c>
      <c r="AL47">
        <v>0.33991989974182446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0.53831186920289853</v>
      </c>
      <c r="AS47">
        <v>1.147992359277431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679.17715461038574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156.66060896613638</v>
      </c>
      <c r="L48">
        <v>41.749406282597256</v>
      </c>
      <c r="M48">
        <v>0</v>
      </c>
      <c r="N48">
        <v>14.400430298112543</v>
      </c>
      <c r="O48">
        <v>48.35862835380339</v>
      </c>
      <c r="P48">
        <v>66.266862668286848</v>
      </c>
      <c r="Q48">
        <v>5.3227013643586831</v>
      </c>
      <c r="R48">
        <v>10.337524751351351</v>
      </c>
      <c r="S48">
        <v>6.4330110785939976</v>
      </c>
      <c r="T48">
        <v>0</v>
      </c>
      <c r="U48">
        <v>262.00641359340034</v>
      </c>
      <c r="V48">
        <v>5.0571350386740326</v>
      </c>
      <c r="W48">
        <v>11.317072045791248</v>
      </c>
      <c r="X48">
        <v>35.96891550551782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13.272220535539798</v>
      </c>
      <c r="AL48">
        <v>0.33991989974182446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0.53831186920289853</v>
      </c>
      <c r="AS48">
        <v>1.147992359277431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679.17715461038574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156.66060896613638</v>
      </c>
      <c r="L49">
        <v>41.749406282597256</v>
      </c>
      <c r="M49">
        <v>0</v>
      </c>
      <c r="N49">
        <v>14.400430298112543</v>
      </c>
      <c r="O49">
        <v>48.35862835380339</v>
      </c>
      <c r="P49">
        <v>66.266862668286848</v>
      </c>
      <c r="Q49">
        <v>5.3227013643586831</v>
      </c>
      <c r="R49">
        <v>10.337524751351351</v>
      </c>
      <c r="S49">
        <v>6.4330110785939976</v>
      </c>
      <c r="T49">
        <v>0</v>
      </c>
      <c r="U49">
        <v>262.00641359340034</v>
      </c>
      <c r="V49">
        <v>5.0571350386740326</v>
      </c>
      <c r="W49">
        <v>11.317072045791248</v>
      </c>
      <c r="X49">
        <v>35.96891550551782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13.272220535539798</v>
      </c>
      <c r="AL49">
        <v>0.33991989974182446</v>
      </c>
      <c r="AM49">
        <v>0</v>
      </c>
      <c r="AN49">
        <v>0</v>
      </c>
      <c r="AO49">
        <v>0</v>
      </c>
      <c r="AP49">
        <v>6.2454772010604821E-2</v>
      </c>
      <c r="AQ49">
        <v>0</v>
      </c>
      <c r="AR49">
        <v>0.53831186920289853</v>
      </c>
      <c r="AS49">
        <v>1.147992359277431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679.23960938239634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156.66060896613638</v>
      </c>
      <c r="L50">
        <v>41.749406282597256</v>
      </c>
      <c r="M50">
        <v>0</v>
      </c>
      <c r="N50">
        <v>14.400430298112543</v>
      </c>
      <c r="O50">
        <v>48.35862835380339</v>
      </c>
      <c r="P50">
        <v>66.266862668286848</v>
      </c>
      <c r="Q50">
        <v>5.3227013643586831</v>
      </c>
      <c r="R50">
        <v>10.337524751351351</v>
      </c>
      <c r="S50">
        <v>6.4330110785939976</v>
      </c>
      <c r="T50">
        <v>0</v>
      </c>
      <c r="U50">
        <v>262.00641359340034</v>
      </c>
      <c r="V50">
        <v>5.0571350386740326</v>
      </c>
      <c r="W50">
        <v>11.317072045791248</v>
      </c>
      <c r="X50">
        <v>35.96891550551782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13.272220535539798</v>
      </c>
      <c r="AL50">
        <v>0.33991989974182446</v>
      </c>
      <c r="AM50">
        <v>0</v>
      </c>
      <c r="AN50">
        <v>0</v>
      </c>
      <c r="AO50">
        <v>0</v>
      </c>
      <c r="AP50">
        <v>6.2454772010604821E-2</v>
      </c>
      <c r="AQ50">
        <v>0</v>
      </c>
      <c r="AR50">
        <v>0.53831186920289853</v>
      </c>
      <c r="AS50">
        <v>1.147992359277431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679.23960938239634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156.66060896613638</v>
      </c>
      <c r="L51">
        <v>41.749406282597256</v>
      </c>
      <c r="M51">
        <v>0</v>
      </c>
      <c r="N51">
        <v>14.400430298112543</v>
      </c>
      <c r="O51">
        <v>48.35862835380339</v>
      </c>
      <c r="P51">
        <v>66.266862668286848</v>
      </c>
      <c r="Q51">
        <v>5.3227013643586831</v>
      </c>
      <c r="R51">
        <v>10.337524751351351</v>
      </c>
      <c r="S51">
        <v>6.4330110785939976</v>
      </c>
      <c r="T51">
        <v>0</v>
      </c>
      <c r="U51">
        <v>262.00641359340034</v>
      </c>
      <c r="V51">
        <v>5.0571350386740326</v>
      </c>
      <c r="W51">
        <v>11.317072045791248</v>
      </c>
      <c r="X51">
        <v>35.96891550551782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13.272220535539798</v>
      </c>
      <c r="AL51">
        <v>0.33991989974182446</v>
      </c>
      <c r="AM51">
        <v>0</v>
      </c>
      <c r="AN51">
        <v>0</v>
      </c>
      <c r="AO51">
        <v>0</v>
      </c>
      <c r="AP51">
        <v>6.2454772010604821E-2</v>
      </c>
      <c r="AQ51">
        <v>0</v>
      </c>
      <c r="AR51">
        <v>0.53831186920289853</v>
      </c>
      <c r="AS51">
        <v>1.147992359277431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679.23960938239634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156.66060896613638</v>
      </c>
      <c r="L52">
        <v>41.749406282597256</v>
      </c>
      <c r="M52">
        <v>0</v>
      </c>
      <c r="N52">
        <v>14.400430298112543</v>
      </c>
      <c r="O52">
        <v>48.35862835380339</v>
      </c>
      <c r="P52">
        <v>66.266862668286848</v>
      </c>
      <c r="Q52">
        <v>5.3227013643586831</v>
      </c>
      <c r="R52">
        <v>10.337524751351351</v>
      </c>
      <c r="S52">
        <v>6.4330110785939976</v>
      </c>
      <c r="T52">
        <v>0</v>
      </c>
      <c r="U52">
        <v>262.00641359340034</v>
      </c>
      <c r="V52">
        <v>5.0571350386740326</v>
      </c>
      <c r="W52">
        <v>11.317072045791248</v>
      </c>
      <c r="X52">
        <v>35.96891550551782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13.272220535539798</v>
      </c>
      <c r="AL52">
        <v>0.33991989974182446</v>
      </c>
      <c r="AM52">
        <v>0</v>
      </c>
      <c r="AN52">
        <v>0</v>
      </c>
      <c r="AO52">
        <v>0</v>
      </c>
      <c r="AP52">
        <v>6.2454772010604821E-2</v>
      </c>
      <c r="AQ52">
        <v>0</v>
      </c>
      <c r="AR52">
        <v>0.53831186920289853</v>
      </c>
      <c r="AS52">
        <v>1.147992359277431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679.23960938239634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156.72913671338904</v>
      </c>
      <c r="L53">
        <v>41.749406282597256</v>
      </c>
      <c r="M53">
        <v>0</v>
      </c>
      <c r="N53">
        <v>13.821607508269018</v>
      </c>
      <c r="O53">
        <v>48.35862835380339</v>
      </c>
      <c r="P53">
        <v>66.266862668286848</v>
      </c>
      <c r="Q53">
        <v>5.3227013643586831</v>
      </c>
      <c r="R53">
        <v>10.337524751351351</v>
      </c>
      <c r="S53">
        <v>6.4330110785939976</v>
      </c>
      <c r="T53">
        <v>0</v>
      </c>
      <c r="U53">
        <v>262.00641359340034</v>
      </c>
      <c r="V53">
        <v>5.0571350386740326</v>
      </c>
      <c r="W53">
        <v>11.317072045791248</v>
      </c>
      <c r="X53">
        <v>35.96891550551782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13.272220535539798</v>
      </c>
      <c r="AL53">
        <v>0.33991989974182446</v>
      </c>
      <c r="AM53">
        <v>0</v>
      </c>
      <c r="AN53">
        <v>0</v>
      </c>
      <c r="AO53">
        <v>0</v>
      </c>
      <c r="AP53">
        <v>6.2454772010604821E-2</v>
      </c>
      <c r="AQ53">
        <v>0</v>
      </c>
      <c r="AR53">
        <v>0.80746793079710144</v>
      </c>
      <c r="AS53">
        <v>1.147992359277431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678.99847040139969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156.72913671338904</v>
      </c>
      <c r="L54">
        <v>41.749406282597256</v>
      </c>
      <c r="M54">
        <v>0</v>
      </c>
      <c r="N54">
        <v>13.821607508269018</v>
      </c>
      <c r="O54">
        <v>48.35862835380339</v>
      </c>
      <c r="P54">
        <v>66.266862668286848</v>
      </c>
      <c r="Q54">
        <v>5.3227013643586831</v>
      </c>
      <c r="R54">
        <v>10.337524751351351</v>
      </c>
      <c r="S54">
        <v>6.4330110785939976</v>
      </c>
      <c r="T54">
        <v>0</v>
      </c>
      <c r="U54">
        <v>262.00641359340034</v>
      </c>
      <c r="V54">
        <v>5.0571350386740326</v>
      </c>
      <c r="W54">
        <v>11.317072045791248</v>
      </c>
      <c r="X54">
        <v>35.96891550551782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13.272220535539798</v>
      </c>
      <c r="AL54">
        <v>0.33991989974182446</v>
      </c>
      <c r="AM54">
        <v>0</v>
      </c>
      <c r="AN54">
        <v>0</v>
      </c>
      <c r="AO54">
        <v>0</v>
      </c>
      <c r="AP54">
        <v>6.2454772010604821E-2</v>
      </c>
      <c r="AQ54">
        <v>0</v>
      </c>
      <c r="AR54">
        <v>6.4597429384057969</v>
      </c>
      <c r="AS54">
        <v>1.147992359277431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684.65074540900844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95.99043192872297</v>
      </c>
      <c r="L55">
        <v>40.078362365864152</v>
      </c>
      <c r="M55">
        <v>0</v>
      </c>
      <c r="N55">
        <v>13.821607508269018</v>
      </c>
      <c r="O55">
        <v>48.35862835380339</v>
      </c>
      <c r="P55">
        <v>66.266862668286848</v>
      </c>
      <c r="Q55">
        <v>5.3227013643586831</v>
      </c>
      <c r="R55">
        <v>10.337524751351351</v>
      </c>
      <c r="S55">
        <v>6.4330110785939976</v>
      </c>
      <c r="T55">
        <v>0</v>
      </c>
      <c r="U55">
        <v>262.00641359340034</v>
      </c>
      <c r="V55">
        <v>5.0571350386740326</v>
      </c>
      <c r="W55">
        <v>11.317072045791248</v>
      </c>
      <c r="X55">
        <v>35.96891550551782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13.272220535539798</v>
      </c>
      <c r="AL55">
        <v>0.33991989974182446</v>
      </c>
      <c r="AM55">
        <v>0</v>
      </c>
      <c r="AN55">
        <v>0</v>
      </c>
      <c r="AO55">
        <v>0</v>
      </c>
      <c r="AP55">
        <v>6.2454772010604821E-2</v>
      </c>
      <c r="AQ55">
        <v>0</v>
      </c>
      <c r="AR55">
        <v>6.4597429384057969</v>
      </c>
      <c r="AS55">
        <v>2.0335864504906338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623.12659079882246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76.790628958569215</v>
      </c>
      <c r="L56">
        <v>40.078633112769538</v>
      </c>
      <c r="M56">
        <v>0</v>
      </c>
      <c r="N56">
        <v>13.821607508269018</v>
      </c>
      <c r="O56">
        <v>48.35862835380339</v>
      </c>
      <c r="P56">
        <v>66.266862668286848</v>
      </c>
      <c r="Q56">
        <v>5.3227013643586831</v>
      </c>
      <c r="R56">
        <v>10.337524751351351</v>
      </c>
      <c r="S56">
        <v>6.4330110785939976</v>
      </c>
      <c r="T56">
        <v>0</v>
      </c>
      <c r="U56">
        <v>262.00641359340034</v>
      </c>
      <c r="V56">
        <v>5.0571350386740326</v>
      </c>
      <c r="W56">
        <v>11.317072045791248</v>
      </c>
      <c r="X56">
        <v>35.96891550551782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13.272220535539798</v>
      </c>
      <c r="AL56">
        <v>0.33991989974182446</v>
      </c>
      <c r="AM56">
        <v>0</v>
      </c>
      <c r="AN56">
        <v>0</v>
      </c>
      <c r="AO56">
        <v>0</v>
      </c>
      <c r="AP56">
        <v>6.2454772010604821E-2</v>
      </c>
      <c r="AQ56">
        <v>0</v>
      </c>
      <c r="AR56">
        <v>1.0766237384057971</v>
      </c>
      <c r="AS56">
        <v>2.0335864504906338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598.54393937557415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73.71043934935966</v>
      </c>
      <c r="L57">
        <v>21.120088214111927</v>
      </c>
      <c r="M57">
        <v>0</v>
      </c>
      <c r="N57">
        <v>13.821607508269018</v>
      </c>
      <c r="O57">
        <v>48.35862835380339</v>
      </c>
      <c r="P57">
        <v>66.266862668286848</v>
      </c>
      <c r="Q57">
        <v>5.3227013643586831</v>
      </c>
      <c r="R57">
        <v>10.337524751351351</v>
      </c>
      <c r="S57">
        <v>6.4330110785939976</v>
      </c>
      <c r="T57">
        <v>0</v>
      </c>
      <c r="U57">
        <v>262.00641359340034</v>
      </c>
      <c r="V57">
        <v>5.0571350386740326</v>
      </c>
      <c r="W57">
        <v>11.317072045791248</v>
      </c>
      <c r="X57">
        <v>35.96891550551782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13.272220535539798</v>
      </c>
      <c r="AL57">
        <v>0.33991989974182446</v>
      </c>
      <c r="AM57">
        <v>0</v>
      </c>
      <c r="AN57">
        <v>0</v>
      </c>
      <c r="AO57">
        <v>0</v>
      </c>
      <c r="AP57">
        <v>6.2454772010604821E-2</v>
      </c>
      <c r="AQ57">
        <v>0</v>
      </c>
      <c r="AR57">
        <v>0.53831186920289853</v>
      </c>
      <c r="AS57">
        <v>1.147992359277431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575.08129890729083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73.71043934935966</v>
      </c>
      <c r="L58">
        <v>21.120088214111927</v>
      </c>
      <c r="M58">
        <v>0</v>
      </c>
      <c r="N58">
        <v>13.821607508269018</v>
      </c>
      <c r="O58">
        <v>48.35862835380339</v>
      </c>
      <c r="P58">
        <v>66.266862668286848</v>
      </c>
      <c r="Q58">
        <v>2.8797334246214619</v>
      </c>
      <c r="R58">
        <v>10.337524751351351</v>
      </c>
      <c r="S58">
        <v>2.8783149554841665</v>
      </c>
      <c r="T58">
        <v>0</v>
      </c>
      <c r="U58">
        <v>262.00641359340034</v>
      </c>
      <c r="V58">
        <v>5.0571350386740326</v>
      </c>
      <c r="W58">
        <v>11.317072045791248</v>
      </c>
      <c r="X58">
        <v>35.96891550551782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13.272220535539798</v>
      </c>
      <c r="AL58">
        <v>0.33991989974182446</v>
      </c>
      <c r="AM58">
        <v>0</v>
      </c>
      <c r="AN58">
        <v>0</v>
      </c>
      <c r="AO58">
        <v>0</v>
      </c>
      <c r="AP58">
        <v>6.2454772010604821E-2</v>
      </c>
      <c r="AQ58">
        <v>0</v>
      </c>
      <c r="AR58">
        <v>0.53831186920289853</v>
      </c>
      <c r="AS58">
        <v>1.147992359277431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569.08363484444374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73.71043934935966</v>
      </c>
      <c r="L59">
        <v>21.120220782994963</v>
      </c>
      <c r="M59">
        <v>0</v>
      </c>
      <c r="N59">
        <v>13.821607508269018</v>
      </c>
      <c r="O59">
        <v>48.35862835380339</v>
      </c>
      <c r="P59">
        <v>66.266862668286848</v>
      </c>
      <c r="Q59">
        <v>2.7606237929661579</v>
      </c>
      <c r="R59">
        <v>5.7590939003322248</v>
      </c>
      <c r="S59">
        <v>3.6822120762073549</v>
      </c>
      <c r="T59">
        <v>0</v>
      </c>
      <c r="U59">
        <v>262.00641359340034</v>
      </c>
      <c r="V59">
        <v>0</v>
      </c>
      <c r="W59">
        <v>11.317072045791248</v>
      </c>
      <c r="X59">
        <v>35.96891550551782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13.272220535539798</v>
      </c>
      <c r="AL59">
        <v>0.33991989974182446</v>
      </c>
      <c r="AM59">
        <v>0</v>
      </c>
      <c r="AN59">
        <v>0</v>
      </c>
      <c r="AO59">
        <v>0</v>
      </c>
      <c r="AP59">
        <v>6.2454772010604821E-2</v>
      </c>
      <c r="AQ59">
        <v>0</v>
      </c>
      <c r="AR59">
        <v>0.53831186920289853</v>
      </c>
      <c r="AS59">
        <v>1.147992359277431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560.1329890127015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73.71043934935966</v>
      </c>
      <c r="L60">
        <v>21.119752503806232</v>
      </c>
      <c r="M60">
        <v>0</v>
      </c>
      <c r="N60">
        <v>13.821607508269018</v>
      </c>
      <c r="O60">
        <v>48.35862835380339</v>
      </c>
      <c r="P60">
        <v>66.266862668286848</v>
      </c>
      <c r="Q60">
        <v>2.7606237929661579</v>
      </c>
      <c r="R60">
        <v>5.7590939003322248</v>
      </c>
      <c r="S60">
        <v>3.6822120762073549</v>
      </c>
      <c r="T60">
        <v>0</v>
      </c>
      <c r="U60">
        <v>262.00641359340034</v>
      </c>
      <c r="V60">
        <v>0</v>
      </c>
      <c r="W60">
        <v>11.317072045791248</v>
      </c>
      <c r="X60">
        <v>35.96891550551782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13.272220535539798</v>
      </c>
      <c r="AL60">
        <v>0.33991989974182446</v>
      </c>
      <c r="AM60">
        <v>0</v>
      </c>
      <c r="AN60">
        <v>0</v>
      </c>
      <c r="AO60">
        <v>0</v>
      </c>
      <c r="AP60">
        <v>6.2454772010604821E-2</v>
      </c>
      <c r="AQ60">
        <v>0</v>
      </c>
      <c r="AR60">
        <v>0.53831186920289853</v>
      </c>
      <c r="AS60">
        <v>1.147992359277431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560.13252073351271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73.71043934935966</v>
      </c>
      <c r="L61">
        <v>21.119808091103206</v>
      </c>
      <c r="M61">
        <v>0</v>
      </c>
      <c r="N61">
        <v>13.821607508269018</v>
      </c>
      <c r="O61">
        <v>48.35862835380339</v>
      </c>
      <c r="P61">
        <v>66.266862668286848</v>
      </c>
      <c r="Q61">
        <v>2.7606237929661579</v>
      </c>
      <c r="R61">
        <v>5.7590939003322248</v>
      </c>
      <c r="S61">
        <v>3.6822120762073549</v>
      </c>
      <c r="T61">
        <v>0</v>
      </c>
      <c r="U61">
        <v>262.00641359340034</v>
      </c>
      <c r="V61">
        <v>0</v>
      </c>
      <c r="W61">
        <v>11.317072045791248</v>
      </c>
      <c r="X61">
        <v>35.96891550551782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13.272220535539798</v>
      </c>
      <c r="AL61">
        <v>0.33991989974182446</v>
      </c>
      <c r="AM61">
        <v>0</v>
      </c>
      <c r="AN61">
        <v>0</v>
      </c>
      <c r="AO61">
        <v>0</v>
      </c>
      <c r="AP61">
        <v>1.7175087698674403</v>
      </c>
      <c r="AQ61">
        <v>0</v>
      </c>
      <c r="AR61">
        <v>0.53831186920289853</v>
      </c>
      <c r="AS61">
        <v>1.147992359277431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561.78763031866652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73.71043934935966</v>
      </c>
      <c r="L62">
        <v>21.119935781983351</v>
      </c>
      <c r="M62">
        <v>0</v>
      </c>
      <c r="N62">
        <v>13.821607508269018</v>
      </c>
      <c r="O62">
        <v>48.35862835380339</v>
      </c>
      <c r="P62">
        <v>66.266862668286848</v>
      </c>
      <c r="Q62">
        <v>2.7606237929661579</v>
      </c>
      <c r="R62">
        <v>5.7590939003322248</v>
      </c>
      <c r="S62">
        <v>3.6822120762073549</v>
      </c>
      <c r="T62">
        <v>0</v>
      </c>
      <c r="U62">
        <v>262.00641359340034</v>
      </c>
      <c r="V62">
        <v>0</v>
      </c>
      <c r="W62">
        <v>11.317072045791248</v>
      </c>
      <c r="X62">
        <v>35.96891550551782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13.272220535539798</v>
      </c>
      <c r="AL62">
        <v>0.33991989974182446</v>
      </c>
      <c r="AM62">
        <v>0</v>
      </c>
      <c r="AN62">
        <v>0</v>
      </c>
      <c r="AO62">
        <v>0</v>
      </c>
      <c r="AP62">
        <v>1.7175087698674403</v>
      </c>
      <c r="AQ62">
        <v>0</v>
      </c>
      <c r="AR62">
        <v>0.53831186920289853</v>
      </c>
      <c r="AS62">
        <v>1.147992359277431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561.78775800954668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73.71043934935966</v>
      </c>
      <c r="L63">
        <v>21.120002473067917</v>
      </c>
      <c r="M63">
        <v>0</v>
      </c>
      <c r="N63">
        <v>13.821607508269018</v>
      </c>
      <c r="O63">
        <v>48.35862835380339</v>
      </c>
      <c r="P63">
        <v>66.266862668286848</v>
      </c>
      <c r="Q63">
        <v>2.6496843382352941</v>
      </c>
      <c r="R63">
        <v>5.5290665717470047</v>
      </c>
      <c r="S63">
        <v>3.5315718104371099</v>
      </c>
      <c r="T63">
        <v>0</v>
      </c>
      <c r="U63">
        <v>262.00641359340034</v>
      </c>
      <c r="V63">
        <v>0</v>
      </c>
      <c r="W63">
        <v>11.317072045791248</v>
      </c>
      <c r="X63">
        <v>35.96891550551782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4.0180066212003114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13.272220535539798</v>
      </c>
      <c r="AL63">
        <v>0.33991989974182446</v>
      </c>
      <c r="AM63">
        <v>0</v>
      </c>
      <c r="AN63">
        <v>0</v>
      </c>
      <c r="AO63">
        <v>0</v>
      </c>
      <c r="AP63">
        <v>1.7175087698674403</v>
      </c>
      <c r="AQ63">
        <v>0</v>
      </c>
      <c r="AR63">
        <v>0.53831186920289853</v>
      </c>
      <c r="AS63">
        <v>1.147992359277431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565.31422427274526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73.71043934935966</v>
      </c>
      <c r="L64">
        <v>21.120002473067917</v>
      </c>
      <c r="M64">
        <v>0</v>
      </c>
      <c r="N64">
        <v>13.821607508269018</v>
      </c>
      <c r="O64">
        <v>48.35862835380339</v>
      </c>
      <c r="P64">
        <v>66.266862668286848</v>
      </c>
      <c r="Q64">
        <v>2.6496843382352941</v>
      </c>
      <c r="R64">
        <v>5.5290665717470047</v>
      </c>
      <c r="S64">
        <v>3.5315718104371099</v>
      </c>
      <c r="T64">
        <v>0</v>
      </c>
      <c r="U64">
        <v>262.00641359340034</v>
      </c>
      <c r="V64">
        <v>0</v>
      </c>
      <c r="W64">
        <v>11.317072045791248</v>
      </c>
      <c r="X64">
        <v>35.96891550551782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4.0180066212003114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13.272220535539798</v>
      </c>
      <c r="AL64">
        <v>0.33991989974182446</v>
      </c>
      <c r="AM64">
        <v>0</v>
      </c>
      <c r="AN64">
        <v>0</v>
      </c>
      <c r="AO64">
        <v>0</v>
      </c>
      <c r="AP64">
        <v>1.7175087698674403</v>
      </c>
      <c r="AQ64">
        <v>0</v>
      </c>
      <c r="AR64">
        <v>0.53831186920289853</v>
      </c>
      <c r="AS64">
        <v>1.147992359277431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565.31422427274526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73.71043934935966</v>
      </c>
      <c r="L65">
        <v>21.11986693626374</v>
      </c>
      <c r="M65">
        <v>0</v>
      </c>
      <c r="N65">
        <v>13.821607508269018</v>
      </c>
      <c r="O65">
        <v>48.35862835380339</v>
      </c>
      <c r="P65">
        <v>66.266862668286848</v>
      </c>
      <c r="Q65">
        <v>2.6496843382352941</v>
      </c>
      <c r="R65">
        <v>5.5290665717470047</v>
      </c>
      <c r="S65">
        <v>3.5315718104371099</v>
      </c>
      <c r="T65">
        <v>0</v>
      </c>
      <c r="U65">
        <v>262.00641359340034</v>
      </c>
      <c r="V65">
        <v>0</v>
      </c>
      <c r="W65">
        <v>11.317072045791248</v>
      </c>
      <c r="X65">
        <v>35.96891550551782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4.0180066212003114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13.272220535539798</v>
      </c>
      <c r="AL65">
        <v>0.33991989974182446</v>
      </c>
      <c r="AM65">
        <v>0</v>
      </c>
      <c r="AN65">
        <v>0</v>
      </c>
      <c r="AO65">
        <v>0</v>
      </c>
      <c r="AP65">
        <v>1.7175087698674403</v>
      </c>
      <c r="AQ65">
        <v>0</v>
      </c>
      <c r="AR65">
        <v>0.53831186920289853</v>
      </c>
      <c r="AS65">
        <v>1.147992359277431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565.31408873594114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73.71043934935966</v>
      </c>
      <c r="L66">
        <v>21.120153066991605</v>
      </c>
      <c r="M66">
        <v>0</v>
      </c>
      <c r="N66">
        <v>13.821607508269018</v>
      </c>
      <c r="O66">
        <v>48.35862835380339</v>
      </c>
      <c r="P66">
        <v>66.266862668286848</v>
      </c>
      <c r="Q66">
        <v>2.6496843382352941</v>
      </c>
      <c r="R66">
        <v>5.5290665717470047</v>
      </c>
      <c r="S66">
        <v>3.5315718104371099</v>
      </c>
      <c r="T66">
        <v>0</v>
      </c>
      <c r="U66">
        <v>262.00641359340034</v>
      </c>
      <c r="V66">
        <v>0</v>
      </c>
      <c r="W66">
        <v>11.317072045791248</v>
      </c>
      <c r="X66">
        <v>35.96891550551782</v>
      </c>
      <c r="Y66">
        <v>0</v>
      </c>
      <c r="Z66">
        <v>0</v>
      </c>
      <c r="AA66">
        <v>0</v>
      </c>
      <c r="AB66">
        <v>0.8125554135033759</v>
      </c>
      <c r="AC66">
        <v>0</v>
      </c>
      <c r="AD66">
        <v>0</v>
      </c>
      <c r="AE66">
        <v>4.0180066212003114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13.272220535539798</v>
      </c>
      <c r="AL66">
        <v>0.33991989974182446</v>
      </c>
      <c r="AM66">
        <v>0</v>
      </c>
      <c r="AN66">
        <v>0</v>
      </c>
      <c r="AO66">
        <v>0</v>
      </c>
      <c r="AP66">
        <v>1.7175087698674403</v>
      </c>
      <c r="AQ66">
        <v>0</v>
      </c>
      <c r="AR66">
        <v>0.53831186920289853</v>
      </c>
      <c r="AS66">
        <v>1.147992359277431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566.12693028017225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143.31877664967166</v>
      </c>
      <c r="L67">
        <v>21.120153066991605</v>
      </c>
      <c r="M67">
        <v>0</v>
      </c>
      <c r="N67">
        <v>13.821607508269018</v>
      </c>
      <c r="O67">
        <v>48.35862835380339</v>
      </c>
      <c r="P67">
        <v>66.266862668286848</v>
      </c>
      <c r="Q67">
        <v>5.3227013643586831</v>
      </c>
      <c r="R67">
        <v>10.337497313513513</v>
      </c>
      <c r="S67">
        <v>6.429592411137441</v>
      </c>
      <c r="T67">
        <v>0</v>
      </c>
      <c r="U67">
        <v>262.00641359340034</v>
      </c>
      <c r="V67">
        <v>4.5301571582381728</v>
      </c>
      <c r="W67">
        <v>11.317072045791248</v>
      </c>
      <c r="X67">
        <v>35.96891550551782</v>
      </c>
      <c r="Y67">
        <v>0</v>
      </c>
      <c r="Z67">
        <v>0</v>
      </c>
      <c r="AA67">
        <v>0</v>
      </c>
      <c r="AB67">
        <v>0.8125554135033759</v>
      </c>
      <c r="AC67">
        <v>0</v>
      </c>
      <c r="AD67">
        <v>0</v>
      </c>
      <c r="AE67">
        <v>4.0180066212003114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13.272220535539798</v>
      </c>
      <c r="AL67">
        <v>0.33991989974182446</v>
      </c>
      <c r="AM67">
        <v>0</v>
      </c>
      <c r="AN67">
        <v>0</v>
      </c>
      <c r="AO67">
        <v>0</v>
      </c>
      <c r="AP67">
        <v>6.2454772010604821E-2</v>
      </c>
      <c r="AQ67">
        <v>0</v>
      </c>
      <c r="AR67">
        <v>0.53831186920289853</v>
      </c>
      <c r="AS67">
        <v>1.147992359277431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648.98983910945583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156.64800667032276</v>
      </c>
      <c r="L68">
        <v>41.350180876911189</v>
      </c>
      <c r="M68">
        <v>0</v>
      </c>
      <c r="N68">
        <v>13.821607508269018</v>
      </c>
      <c r="O68">
        <v>48.35862835380339</v>
      </c>
      <c r="P68">
        <v>66.266862668286848</v>
      </c>
      <c r="Q68">
        <v>5.3227013643586831</v>
      </c>
      <c r="R68">
        <v>10.337524751351351</v>
      </c>
      <c r="S68">
        <v>6.4330110785939976</v>
      </c>
      <c r="T68">
        <v>0</v>
      </c>
      <c r="U68">
        <v>262.00641359340034</v>
      </c>
      <c r="V68">
        <v>4.8579198904109591</v>
      </c>
      <c r="W68">
        <v>11.317072045791248</v>
      </c>
      <c r="X68">
        <v>35.96891550551782</v>
      </c>
      <c r="Y68">
        <v>0</v>
      </c>
      <c r="Z68">
        <v>0</v>
      </c>
      <c r="AA68">
        <v>0</v>
      </c>
      <c r="AB68">
        <v>0.8125554135033759</v>
      </c>
      <c r="AC68">
        <v>0</v>
      </c>
      <c r="AD68">
        <v>0</v>
      </c>
      <c r="AE68">
        <v>4.0180066212003114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13.272220535539798</v>
      </c>
      <c r="AL68">
        <v>0.33991989974182446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0.53831186920289853</v>
      </c>
      <c r="AS68">
        <v>1.147992359277431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682.81785100548313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156.66107675965949</v>
      </c>
      <c r="L69">
        <v>41.749406282597256</v>
      </c>
      <c r="M69">
        <v>0</v>
      </c>
      <c r="N69">
        <v>13.821607508269018</v>
      </c>
      <c r="O69">
        <v>48.35862835380339</v>
      </c>
      <c r="P69">
        <v>66.266862668286848</v>
      </c>
      <c r="Q69">
        <v>5.3227013643586831</v>
      </c>
      <c r="R69">
        <v>10.337524751351351</v>
      </c>
      <c r="S69">
        <v>6.4330110785939976</v>
      </c>
      <c r="T69">
        <v>0</v>
      </c>
      <c r="U69">
        <v>262.00641359340034</v>
      </c>
      <c r="V69">
        <v>4.8579198904109591</v>
      </c>
      <c r="W69">
        <v>11.317072045791248</v>
      </c>
      <c r="X69">
        <v>35.96891550551782</v>
      </c>
      <c r="Y69">
        <v>0</v>
      </c>
      <c r="Z69">
        <v>0</v>
      </c>
      <c r="AA69">
        <v>0</v>
      </c>
      <c r="AB69">
        <v>0.8125554135033759</v>
      </c>
      <c r="AC69">
        <v>0</v>
      </c>
      <c r="AD69">
        <v>0</v>
      </c>
      <c r="AE69">
        <v>4.0180066212003114</v>
      </c>
      <c r="AF69">
        <v>0</v>
      </c>
      <c r="AG69">
        <v>0</v>
      </c>
      <c r="AH69">
        <v>3.6943095868004225</v>
      </c>
      <c r="AI69">
        <v>0</v>
      </c>
      <c r="AJ69">
        <v>0</v>
      </c>
      <c r="AK69">
        <v>13.272220535539798</v>
      </c>
      <c r="AL69">
        <v>0.33991989974182446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0.53831186920289853</v>
      </c>
      <c r="AS69">
        <v>1.147992359277431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686.92445608730634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156.66107675965949</v>
      </c>
      <c r="L70">
        <v>41.749406282597256</v>
      </c>
      <c r="M70">
        <v>0</v>
      </c>
      <c r="N70">
        <v>13.821607508269018</v>
      </c>
      <c r="O70">
        <v>48.35862835380339</v>
      </c>
      <c r="P70">
        <v>66.266862668286848</v>
      </c>
      <c r="Q70">
        <v>5.3227013643586831</v>
      </c>
      <c r="R70">
        <v>10.337524751351351</v>
      </c>
      <c r="S70">
        <v>6.4330110785939976</v>
      </c>
      <c r="T70">
        <v>0</v>
      </c>
      <c r="U70">
        <v>262.00641359340034</v>
      </c>
      <c r="V70">
        <v>4.8579198904109591</v>
      </c>
      <c r="W70">
        <v>11.317072045791248</v>
      </c>
      <c r="X70">
        <v>35.96891550551782</v>
      </c>
      <c r="Y70">
        <v>0</v>
      </c>
      <c r="Z70">
        <v>0</v>
      </c>
      <c r="AA70">
        <v>0</v>
      </c>
      <c r="AB70">
        <v>0.8125554135033759</v>
      </c>
      <c r="AC70">
        <v>0</v>
      </c>
      <c r="AD70">
        <v>0</v>
      </c>
      <c r="AE70">
        <v>8.0360132424006228</v>
      </c>
      <c r="AF70">
        <v>0</v>
      </c>
      <c r="AG70">
        <v>0</v>
      </c>
      <c r="AH70">
        <v>7.8504077131995782</v>
      </c>
      <c r="AI70">
        <v>0</v>
      </c>
      <c r="AJ70">
        <v>0</v>
      </c>
      <c r="AK70">
        <v>13.272220535539798</v>
      </c>
      <c r="AL70">
        <v>0.33991989974182446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0.53831186920289853</v>
      </c>
      <c r="AS70">
        <v>1.147992359277431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695.09856083490581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156.66107675965949</v>
      </c>
      <c r="L71">
        <v>41.749406282597256</v>
      </c>
      <c r="M71">
        <v>0</v>
      </c>
      <c r="N71">
        <v>13.821607508269018</v>
      </c>
      <c r="O71">
        <v>48.35862835380339</v>
      </c>
      <c r="P71">
        <v>66.266862668286848</v>
      </c>
      <c r="Q71">
        <v>5.3227013643586831</v>
      </c>
      <c r="R71">
        <v>10.337524751351351</v>
      </c>
      <c r="S71">
        <v>6.4330110785939976</v>
      </c>
      <c r="T71">
        <v>0</v>
      </c>
      <c r="U71">
        <v>205.68228243550431</v>
      </c>
      <c r="V71">
        <v>4.8579198904109591</v>
      </c>
      <c r="W71">
        <v>11.317072045791248</v>
      </c>
      <c r="X71">
        <v>35.96891550551782</v>
      </c>
      <c r="Y71">
        <v>0</v>
      </c>
      <c r="Z71">
        <v>0</v>
      </c>
      <c r="AA71">
        <v>0</v>
      </c>
      <c r="AB71">
        <v>3.2112186426106528</v>
      </c>
      <c r="AC71">
        <v>0</v>
      </c>
      <c r="AD71">
        <v>1.9322785984102953</v>
      </c>
      <c r="AE71">
        <v>8.0360132424006228</v>
      </c>
      <c r="AF71">
        <v>0</v>
      </c>
      <c r="AG71">
        <v>0</v>
      </c>
      <c r="AH71">
        <v>14.546343823400212</v>
      </c>
      <c r="AI71">
        <v>0</v>
      </c>
      <c r="AJ71">
        <v>0</v>
      </c>
      <c r="AK71">
        <v>13.272220535539798</v>
      </c>
      <c r="AL71">
        <v>0.33991989974182446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0.53831186920289853</v>
      </c>
      <c r="AS71">
        <v>1.147992359277431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649.80130761472799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156.66107675965949</v>
      </c>
      <c r="L72">
        <v>41.749406282597256</v>
      </c>
      <c r="M72">
        <v>0</v>
      </c>
      <c r="N72">
        <v>13.821607508269018</v>
      </c>
      <c r="O72">
        <v>48.35862835380339</v>
      </c>
      <c r="P72">
        <v>66.266862668286848</v>
      </c>
      <c r="Q72">
        <v>5.3227013643586831</v>
      </c>
      <c r="R72">
        <v>10.337524751351351</v>
      </c>
      <c r="S72">
        <v>6.4330110785939976</v>
      </c>
      <c r="T72">
        <v>0</v>
      </c>
      <c r="U72">
        <v>205.68228243550431</v>
      </c>
      <c r="V72">
        <v>4.8579198904109591</v>
      </c>
      <c r="W72">
        <v>11.317072045791248</v>
      </c>
      <c r="X72">
        <v>35.96891550551782</v>
      </c>
      <c r="Y72">
        <v>0</v>
      </c>
      <c r="Z72">
        <v>0.26819605999999996</v>
      </c>
      <c r="AA72">
        <v>1.7141592263244261</v>
      </c>
      <c r="AB72">
        <v>3.2112186426106528</v>
      </c>
      <c r="AC72">
        <v>0</v>
      </c>
      <c r="AD72">
        <v>3.9238139636638909</v>
      </c>
      <c r="AE72">
        <v>8.0360132424006228</v>
      </c>
      <c r="AF72">
        <v>0</v>
      </c>
      <c r="AG72">
        <v>0</v>
      </c>
      <c r="AH72">
        <v>19.164230743400211</v>
      </c>
      <c r="AI72">
        <v>0</v>
      </c>
      <c r="AJ72">
        <v>0</v>
      </c>
      <c r="AK72">
        <v>13.272220535539798</v>
      </c>
      <c r="AL72">
        <v>0.33991989974182446</v>
      </c>
      <c r="AM72">
        <v>0.71504877404351097</v>
      </c>
      <c r="AN72">
        <v>0</v>
      </c>
      <c r="AO72">
        <v>0</v>
      </c>
      <c r="AP72">
        <v>0</v>
      </c>
      <c r="AQ72">
        <v>0</v>
      </c>
      <c r="AR72">
        <v>0.53831186920289853</v>
      </c>
      <c r="AS72">
        <v>1.147992359277431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659.10813396034962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156.66107675965949</v>
      </c>
      <c r="L73">
        <v>41.749406282597256</v>
      </c>
      <c r="M73">
        <v>0</v>
      </c>
      <c r="N73">
        <v>13.821607508269018</v>
      </c>
      <c r="O73">
        <v>48.35862835380339</v>
      </c>
      <c r="P73">
        <v>66.266862668286848</v>
      </c>
      <c r="Q73">
        <v>5.3227013643586831</v>
      </c>
      <c r="R73">
        <v>10.337524751351351</v>
      </c>
      <c r="S73">
        <v>6.4330110785939976</v>
      </c>
      <c r="T73">
        <v>0</v>
      </c>
      <c r="U73">
        <v>205.68228243550431</v>
      </c>
      <c r="V73">
        <v>4.8579198904109591</v>
      </c>
      <c r="W73">
        <v>11.317072045791248</v>
      </c>
      <c r="X73">
        <v>35.96891550551782</v>
      </c>
      <c r="Y73">
        <v>0</v>
      </c>
      <c r="Z73">
        <v>3.1797325280000002</v>
      </c>
      <c r="AA73">
        <v>3.3897980719643703</v>
      </c>
      <c r="AB73">
        <v>6.4224375392348101</v>
      </c>
      <c r="AC73">
        <v>0</v>
      </c>
      <c r="AD73">
        <v>4.4545465185465556</v>
      </c>
      <c r="AE73">
        <v>8.0360132424006228</v>
      </c>
      <c r="AF73">
        <v>0</v>
      </c>
      <c r="AG73">
        <v>0</v>
      </c>
      <c r="AH73">
        <v>28.515451845300948</v>
      </c>
      <c r="AI73">
        <v>0</v>
      </c>
      <c r="AJ73">
        <v>0</v>
      </c>
      <c r="AK73">
        <v>13.272220535539798</v>
      </c>
      <c r="AL73">
        <v>1.6995989907917386</v>
      </c>
      <c r="AM73">
        <v>1.2870876916729186</v>
      </c>
      <c r="AN73">
        <v>0</v>
      </c>
      <c r="AO73">
        <v>0</v>
      </c>
      <c r="AP73">
        <v>0</v>
      </c>
      <c r="AQ73">
        <v>0</v>
      </c>
      <c r="AR73">
        <v>0.53831186920289853</v>
      </c>
      <c r="AS73">
        <v>1.147992359277431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678.72019983607629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156.66107675965949</v>
      </c>
      <c r="L74">
        <v>41.749406282597256</v>
      </c>
      <c r="M74">
        <v>0</v>
      </c>
      <c r="N74">
        <v>13.821607508269018</v>
      </c>
      <c r="O74">
        <v>48.35862835380339</v>
      </c>
      <c r="P74">
        <v>66.266862668286848</v>
      </c>
      <c r="Q74">
        <v>5.3227013643586831</v>
      </c>
      <c r="R74">
        <v>10.337524751351351</v>
      </c>
      <c r="S74">
        <v>6.4330110785939976</v>
      </c>
      <c r="T74">
        <v>0</v>
      </c>
      <c r="U74">
        <v>205.68228243550431</v>
      </c>
      <c r="V74">
        <v>4.8579198904109591</v>
      </c>
      <c r="W74">
        <v>11.317072045791248</v>
      </c>
      <c r="X74">
        <v>35.96891550551782</v>
      </c>
      <c r="Y74">
        <v>0</v>
      </c>
      <c r="Z74">
        <v>3.1797325280000002</v>
      </c>
      <c r="AA74">
        <v>5.3928604074074089</v>
      </c>
      <c r="AB74">
        <v>6.4224375392348101</v>
      </c>
      <c r="AC74">
        <v>0</v>
      </c>
      <c r="AD74">
        <v>6.6818197778198325</v>
      </c>
      <c r="AE74">
        <v>8.0360132424006228</v>
      </c>
      <c r="AF74">
        <v>0</v>
      </c>
      <c r="AG74">
        <v>0</v>
      </c>
      <c r="AH74">
        <v>28.515451845300948</v>
      </c>
      <c r="AI74">
        <v>0</v>
      </c>
      <c r="AJ74">
        <v>0</v>
      </c>
      <c r="AK74">
        <v>13.272220535539798</v>
      </c>
      <c r="AL74">
        <v>10.19759369079174</v>
      </c>
      <c r="AM74">
        <v>1.2870876916729186</v>
      </c>
      <c r="AN74">
        <v>0</v>
      </c>
      <c r="AO74">
        <v>0</v>
      </c>
      <c r="AP74">
        <v>0</v>
      </c>
      <c r="AQ74">
        <v>0</v>
      </c>
      <c r="AR74">
        <v>0.53831186920289853</v>
      </c>
      <c r="AS74">
        <v>1.147992359277431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691.44853013079262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156.66107675965949</v>
      </c>
      <c r="L75">
        <v>41.749406282597256</v>
      </c>
      <c r="M75">
        <v>0</v>
      </c>
      <c r="N75">
        <v>13.821607508269018</v>
      </c>
      <c r="O75">
        <v>48.35862835380339</v>
      </c>
      <c r="P75">
        <v>66.266862668286848</v>
      </c>
      <c r="Q75">
        <v>5.3227013643586831</v>
      </c>
      <c r="R75">
        <v>10.337524751351351</v>
      </c>
      <c r="S75">
        <v>6.4330110785939976</v>
      </c>
      <c r="T75">
        <v>0</v>
      </c>
      <c r="U75">
        <v>205.68228243550431</v>
      </c>
      <c r="V75">
        <v>5.0571350386740326</v>
      </c>
      <c r="W75">
        <v>11.317072045791248</v>
      </c>
      <c r="X75">
        <v>35.96891550551782</v>
      </c>
      <c r="Y75">
        <v>0</v>
      </c>
      <c r="Z75">
        <v>3.1797325280000002</v>
      </c>
      <c r="AA75">
        <v>6.3558711944444459</v>
      </c>
      <c r="AB75">
        <v>6.4224375392348101</v>
      </c>
      <c r="AC75">
        <v>0</v>
      </c>
      <c r="AD75">
        <v>6.6818197778198325</v>
      </c>
      <c r="AE75">
        <v>8.0360132424006228</v>
      </c>
      <c r="AF75">
        <v>0</v>
      </c>
      <c r="AG75">
        <v>0</v>
      </c>
      <c r="AH75">
        <v>28.515451845300948</v>
      </c>
      <c r="AI75">
        <v>0</v>
      </c>
      <c r="AJ75">
        <v>0</v>
      </c>
      <c r="AK75">
        <v>13.272220535539798</v>
      </c>
      <c r="AL75">
        <v>10.19759369079174</v>
      </c>
      <c r="AM75">
        <v>1.2870876916729186</v>
      </c>
      <c r="AN75">
        <v>0</v>
      </c>
      <c r="AO75">
        <v>0</v>
      </c>
      <c r="AP75">
        <v>0</v>
      </c>
      <c r="AQ75">
        <v>0</v>
      </c>
      <c r="AR75">
        <v>0.53831186920289853</v>
      </c>
      <c r="AS75">
        <v>1.147992359277431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692.61075606609279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156.66107675965949</v>
      </c>
      <c r="L76">
        <v>41.749406282597256</v>
      </c>
      <c r="M76">
        <v>0</v>
      </c>
      <c r="N76">
        <v>13.821607508269018</v>
      </c>
      <c r="O76">
        <v>48.35862835380339</v>
      </c>
      <c r="P76">
        <v>66.266862668286848</v>
      </c>
      <c r="Q76">
        <v>5.3227013643586831</v>
      </c>
      <c r="R76">
        <v>10.337524751351351</v>
      </c>
      <c r="S76">
        <v>6.4330110785939976</v>
      </c>
      <c r="T76">
        <v>0</v>
      </c>
      <c r="U76">
        <v>205.68228243550431</v>
      </c>
      <c r="V76">
        <v>5.0571350386740326</v>
      </c>
      <c r="W76">
        <v>11.317072045791248</v>
      </c>
      <c r="X76">
        <v>35.96891550551782</v>
      </c>
      <c r="Y76">
        <v>0</v>
      </c>
      <c r="Z76">
        <v>3.1797325280000002</v>
      </c>
      <c r="AA76">
        <v>6.3558711944444459</v>
      </c>
      <c r="AB76">
        <v>6.4224375392348101</v>
      </c>
      <c r="AC76">
        <v>0</v>
      </c>
      <c r="AD76">
        <v>6.6818197778198325</v>
      </c>
      <c r="AE76">
        <v>8.0360132424006228</v>
      </c>
      <c r="AF76">
        <v>0</v>
      </c>
      <c r="AG76">
        <v>0</v>
      </c>
      <c r="AH76">
        <v>28.515451845300948</v>
      </c>
      <c r="AI76">
        <v>0</v>
      </c>
      <c r="AJ76">
        <v>0</v>
      </c>
      <c r="AK76">
        <v>13.272220535539798</v>
      </c>
      <c r="AL76">
        <v>10.19759369079174</v>
      </c>
      <c r="AM76">
        <v>1.2870876916729186</v>
      </c>
      <c r="AN76">
        <v>0</v>
      </c>
      <c r="AO76">
        <v>0</v>
      </c>
      <c r="AP76">
        <v>0</v>
      </c>
      <c r="AQ76">
        <v>0</v>
      </c>
      <c r="AR76">
        <v>0.53831186920289853</v>
      </c>
      <c r="AS76">
        <v>1.147992359277431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692.61075606609279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156.66107675965949</v>
      </c>
      <c r="L77">
        <v>41.749406282597256</v>
      </c>
      <c r="M77">
        <v>0</v>
      </c>
      <c r="N77">
        <v>13.821607508269018</v>
      </c>
      <c r="O77">
        <v>48.35862835380339</v>
      </c>
      <c r="P77">
        <v>66.266862668286848</v>
      </c>
      <c r="Q77">
        <v>5.3227013643586831</v>
      </c>
      <c r="R77">
        <v>10.337524751351351</v>
      </c>
      <c r="S77">
        <v>6.4330110785939976</v>
      </c>
      <c r="T77">
        <v>0</v>
      </c>
      <c r="U77">
        <v>205.68228243550431</v>
      </c>
      <c r="V77">
        <v>5.0571350386740326</v>
      </c>
      <c r="W77">
        <v>11.317072045791248</v>
      </c>
      <c r="X77">
        <v>35.96891550551782</v>
      </c>
      <c r="Y77">
        <v>0</v>
      </c>
      <c r="Z77">
        <v>3.1797325280000002</v>
      </c>
      <c r="AA77">
        <v>6.3558711944444459</v>
      </c>
      <c r="AB77">
        <v>6.4224375392348101</v>
      </c>
      <c r="AC77">
        <v>0</v>
      </c>
      <c r="AD77">
        <v>6.6818197778198325</v>
      </c>
      <c r="AE77">
        <v>8.0360132424006228</v>
      </c>
      <c r="AF77">
        <v>0</v>
      </c>
      <c r="AG77">
        <v>0</v>
      </c>
      <c r="AH77">
        <v>28.515451845300948</v>
      </c>
      <c r="AI77">
        <v>0</v>
      </c>
      <c r="AJ77">
        <v>0</v>
      </c>
      <c r="AK77">
        <v>13.272220535539798</v>
      </c>
      <c r="AL77">
        <v>10.19759369079174</v>
      </c>
      <c r="AM77">
        <v>1.2870876916729186</v>
      </c>
      <c r="AN77">
        <v>0</v>
      </c>
      <c r="AO77">
        <v>0</v>
      </c>
      <c r="AP77">
        <v>0</v>
      </c>
      <c r="AQ77">
        <v>0</v>
      </c>
      <c r="AR77">
        <v>0.53831186920289853</v>
      </c>
      <c r="AS77">
        <v>1.147992359277431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692.61075606609279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156.66107675965949</v>
      </c>
      <c r="L78">
        <v>41.749406282597256</v>
      </c>
      <c r="M78">
        <v>0</v>
      </c>
      <c r="N78">
        <v>13.821607508269018</v>
      </c>
      <c r="O78">
        <v>48.35862835380339</v>
      </c>
      <c r="P78">
        <v>66.266862668286848</v>
      </c>
      <c r="Q78">
        <v>5.3227013643586831</v>
      </c>
      <c r="R78">
        <v>10.337524751351351</v>
      </c>
      <c r="S78">
        <v>6.4330110785939976</v>
      </c>
      <c r="T78">
        <v>0</v>
      </c>
      <c r="U78">
        <v>205.68228243550431</v>
      </c>
      <c r="V78">
        <v>5.0571350386740326</v>
      </c>
      <c r="W78">
        <v>11.317072045791248</v>
      </c>
      <c r="X78">
        <v>35.96891550551782</v>
      </c>
      <c r="Y78">
        <v>0</v>
      </c>
      <c r="Z78">
        <v>3.1797325280000002</v>
      </c>
      <c r="AA78">
        <v>6.3558711944444459</v>
      </c>
      <c r="AB78">
        <v>6.4224375392348101</v>
      </c>
      <c r="AC78">
        <v>0</v>
      </c>
      <c r="AD78">
        <v>4.1866039261922783</v>
      </c>
      <c r="AE78">
        <v>8.0360132424006228</v>
      </c>
      <c r="AF78">
        <v>0</v>
      </c>
      <c r="AG78">
        <v>0</v>
      </c>
      <c r="AH78">
        <v>28.515451845300948</v>
      </c>
      <c r="AI78">
        <v>0</v>
      </c>
      <c r="AJ78">
        <v>0</v>
      </c>
      <c r="AK78">
        <v>13.272220535539798</v>
      </c>
      <c r="AL78">
        <v>10.19759369079174</v>
      </c>
      <c r="AM78">
        <v>1.2870876916729186</v>
      </c>
      <c r="AN78">
        <v>0</v>
      </c>
      <c r="AO78">
        <v>0</v>
      </c>
      <c r="AP78">
        <v>0</v>
      </c>
      <c r="AQ78">
        <v>0</v>
      </c>
      <c r="AR78">
        <v>0.80746793079710144</v>
      </c>
      <c r="AS78">
        <v>2.0335864504906338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691.27029036727276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156.66107675965949</v>
      </c>
      <c r="L79">
        <v>41.749406282597256</v>
      </c>
      <c r="M79">
        <v>0</v>
      </c>
      <c r="N79">
        <v>13.821607508269018</v>
      </c>
      <c r="O79">
        <v>48.35862835380339</v>
      </c>
      <c r="P79">
        <v>66.266862668286848</v>
      </c>
      <c r="Q79">
        <v>5.3227013643586831</v>
      </c>
      <c r="R79">
        <v>10.337524751351351</v>
      </c>
      <c r="S79">
        <v>6.4330110785939976</v>
      </c>
      <c r="T79">
        <v>0</v>
      </c>
      <c r="U79">
        <v>205.68228243550431</v>
      </c>
      <c r="V79">
        <v>5.0571350386740326</v>
      </c>
      <c r="W79">
        <v>11.317072045791248</v>
      </c>
      <c r="X79">
        <v>35.96891550551782</v>
      </c>
      <c r="Y79">
        <v>0</v>
      </c>
      <c r="Z79">
        <v>0</v>
      </c>
      <c r="AA79">
        <v>3.4252368526722936</v>
      </c>
      <c r="AB79">
        <v>6.4224375392348101</v>
      </c>
      <c r="AC79">
        <v>0</v>
      </c>
      <c r="AD79">
        <v>1.9322785984102953</v>
      </c>
      <c r="AE79">
        <v>8.0360132424006228</v>
      </c>
      <c r="AF79">
        <v>0</v>
      </c>
      <c r="AG79">
        <v>0</v>
      </c>
      <c r="AH79">
        <v>16.162604220000002</v>
      </c>
      <c r="AI79">
        <v>0</v>
      </c>
      <c r="AJ79">
        <v>0</v>
      </c>
      <c r="AK79">
        <v>13.272220535539798</v>
      </c>
      <c r="AL79">
        <v>10.19759369079174</v>
      </c>
      <c r="AM79">
        <v>0.68254647621905495</v>
      </c>
      <c r="AN79">
        <v>0</v>
      </c>
      <c r="AO79">
        <v>0</v>
      </c>
      <c r="AP79">
        <v>0</v>
      </c>
      <c r="AQ79">
        <v>0</v>
      </c>
      <c r="AR79">
        <v>0.80746793079710144</v>
      </c>
      <c r="AS79">
        <v>2.0335864504906338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669.94820932896369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156.66107675965949</v>
      </c>
      <c r="L80">
        <v>41.749406282597256</v>
      </c>
      <c r="M80">
        <v>0</v>
      </c>
      <c r="N80">
        <v>13.821607508269018</v>
      </c>
      <c r="O80">
        <v>48.35862835380339</v>
      </c>
      <c r="P80">
        <v>66.266862668286848</v>
      </c>
      <c r="Q80">
        <v>5.3227013643586831</v>
      </c>
      <c r="R80">
        <v>10.337524751351351</v>
      </c>
      <c r="S80">
        <v>6.4330110785939976</v>
      </c>
      <c r="T80">
        <v>0</v>
      </c>
      <c r="U80">
        <v>205.68228243550431</v>
      </c>
      <c r="V80">
        <v>5.0571350386740326</v>
      </c>
      <c r="W80">
        <v>11.317072045791248</v>
      </c>
      <c r="X80">
        <v>35.96891550551782</v>
      </c>
      <c r="Y80">
        <v>0</v>
      </c>
      <c r="Z80">
        <v>0</v>
      </c>
      <c r="AA80">
        <v>1.5408172592592597</v>
      </c>
      <c r="AB80">
        <v>3.2112186426106528</v>
      </c>
      <c r="AC80">
        <v>0</v>
      </c>
      <c r="AD80">
        <v>1.9322785984102953</v>
      </c>
      <c r="AE80">
        <v>4.0180066212003114</v>
      </c>
      <c r="AF80">
        <v>0</v>
      </c>
      <c r="AG80">
        <v>0</v>
      </c>
      <c r="AH80">
        <v>10.390245442998944</v>
      </c>
      <c r="AI80">
        <v>0</v>
      </c>
      <c r="AJ80">
        <v>0</v>
      </c>
      <c r="AK80">
        <v>13.272220535539798</v>
      </c>
      <c r="AL80">
        <v>1.6995989907917386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2.1532477307971014</v>
      </c>
      <c r="AS80">
        <v>2.0335864504906338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647.22744406450613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156.66107675965949</v>
      </c>
      <c r="L81">
        <v>41.749406282597256</v>
      </c>
      <c r="M81">
        <v>0</v>
      </c>
      <c r="N81">
        <v>13.821607508269018</v>
      </c>
      <c r="O81">
        <v>48.35862835380339</v>
      </c>
      <c r="P81">
        <v>66.266862668286848</v>
      </c>
      <c r="Q81">
        <v>5.3227013643586831</v>
      </c>
      <c r="R81">
        <v>10.337524751351351</v>
      </c>
      <c r="S81">
        <v>6.4330110785939976</v>
      </c>
      <c r="T81">
        <v>0</v>
      </c>
      <c r="U81">
        <v>150.20806124704026</v>
      </c>
      <c r="V81">
        <v>5.0571350386740326</v>
      </c>
      <c r="W81">
        <v>11.317072045791248</v>
      </c>
      <c r="X81">
        <v>35.96891550551782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4.0180066212003114</v>
      </c>
      <c r="AF81">
        <v>0</v>
      </c>
      <c r="AG81">
        <v>0</v>
      </c>
      <c r="AH81">
        <v>5.5414642531995773</v>
      </c>
      <c r="AI81">
        <v>0</v>
      </c>
      <c r="AJ81">
        <v>0</v>
      </c>
      <c r="AK81">
        <v>13.272220535539798</v>
      </c>
      <c r="AL81">
        <v>0.33991989974182446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8.8821467307971016</v>
      </c>
      <c r="AS81">
        <v>1.147992359277431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584.70375300369949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156.66107675965949</v>
      </c>
      <c r="L82">
        <v>41.749406282597256</v>
      </c>
      <c r="M82">
        <v>0</v>
      </c>
      <c r="N82">
        <v>13.821607508269018</v>
      </c>
      <c r="O82">
        <v>48.35862835380339</v>
      </c>
      <c r="P82">
        <v>66.266862668286848</v>
      </c>
      <c r="Q82">
        <v>5.3227013643586831</v>
      </c>
      <c r="R82">
        <v>10.337524751351351</v>
      </c>
      <c r="S82">
        <v>6.4330110785939976</v>
      </c>
      <c r="T82">
        <v>0</v>
      </c>
      <c r="U82">
        <v>150.20806124704026</v>
      </c>
      <c r="V82">
        <v>5.0571350386740326</v>
      </c>
      <c r="W82">
        <v>11.317072045791248</v>
      </c>
      <c r="X82">
        <v>35.96891550551782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4.0180066212003114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13.272220535539798</v>
      </c>
      <c r="AL82">
        <v>0.33991989974182446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8.8821467307971016</v>
      </c>
      <c r="AS82">
        <v>1.147992359277431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579.1622887504999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156.66107675965949</v>
      </c>
      <c r="L83">
        <v>41.749406282597256</v>
      </c>
      <c r="M83">
        <v>0</v>
      </c>
      <c r="N83">
        <v>13.821607508269018</v>
      </c>
      <c r="O83">
        <v>48.35862835380339</v>
      </c>
      <c r="P83">
        <v>66.266862668286848</v>
      </c>
      <c r="Q83">
        <v>5.3227013643586831</v>
      </c>
      <c r="R83">
        <v>10.337524751351351</v>
      </c>
      <c r="S83">
        <v>6.4330110785939976</v>
      </c>
      <c r="T83">
        <v>0</v>
      </c>
      <c r="U83">
        <v>150.20806124704026</v>
      </c>
      <c r="V83">
        <v>5.0571350386740326</v>
      </c>
      <c r="W83">
        <v>11.317072045791248</v>
      </c>
      <c r="X83">
        <v>35.96891550551782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4.0180066212003114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13.272220535539798</v>
      </c>
      <c r="AL83">
        <v>0.33991989974182446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0.80746793079710144</v>
      </c>
      <c r="AS83">
        <v>1.147992359277431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571.08760995049988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156.66107675965949</v>
      </c>
      <c r="L84">
        <v>41.749406282597256</v>
      </c>
      <c r="M84">
        <v>0</v>
      </c>
      <c r="N84">
        <v>13.821607508269018</v>
      </c>
      <c r="O84">
        <v>48.35862835380339</v>
      </c>
      <c r="P84">
        <v>66.266862668286848</v>
      </c>
      <c r="Q84">
        <v>5.3227013643586831</v>
      </c>
      <c r="R84">
        <v>10.337524751351351</v>
      </c>
      <c r="S84">
        <v>6.4330110785939976</v>
      </c>
      <c r="T84">
        <v>0</v>
      </c>
      <c r="U84">
        <v>150.20806124704026</v>
      </c>
      <c r="V84">
        <v>5.0571350386740326</v>
      </c>
      <c r="W84">
        <v>11.317072045791248</v>
      </c>
      <c r="X84">
        <v>35.96891550551782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4.0180066212003114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13.272220535539798</v>
      </c>
      <c r="AL84">
        <v>0.33991989974182446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0.53831186920289853</v>
      </c>
      <c r="AS84">
        <v>1.147992359277431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570.81845388890565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156.66107675965949</v>
      </c>
      <c r="L85">
        <v>41.749406282597256</v>
      </c>
      <c r="M85">
        <v>0</v>
      </c>
      <c r="N85">
        <v>13.821607508269018</v>
      </c>
      <c r="O85">
        <v>48.35862835380339</v>
      </c>
      <c r="P85">
        <v>66.266862668286848</v>
      </c>
      <c r="Q85">
        <v>5.3227013643586831</v>
      </c>
      <c r="R85">
        <v>10.337524751351351</v>
      </c>
      <c r="S85">
        <v>6.4330110785939976</v>
      </c>
      <c r="T85">
        <v>0</v>
      </c>
      <c r="U85">
        <v>150.20806124704026</v>
      </c>
      <c r="V85">
        <v>5.0571350386740326</v>
      </c>
      <c r="W85">
        <v>11.317072045791248</v>
      </c>
      <c r="X85">
        <v>35.96891550551782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4.0180066212003114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13.272220535539798</v>
      </c>
      <c r="AL85">
        <v>0.33991989974182446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0.53831186920289853</v>
      </c>
      <c r="AS85">
        <v>1.147992359277431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570.81845388890565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156.66107675965949</v>
      </c>
      <c r="L86">
        <v>41.749406282597256</v>
      </c>
      <c r="M86">
        <v>0</v>
      </c>
      <c r="N86">
        <v>13.821607508269018</v>
      </c>
      <c r="O86">
        <v>48.35862835380339</v>
      </c>
      <c r="P86">
        <v>66.266862668286848</v>
      </c>
      <c r="Q86">
        <v>5.3227013643586831</v>
      </c>
      <c r="R86">
        <v>10.337524751351351</v>
      </c>
      <c r="S86">
        <v>6.4330110785939976</v>
      </c>
      <c r="T86">
        <v>0</v>
      </c>
      <c r="U86">
        <v>150.20806124704026</v>
      </c>
      <c r="V86">
        <v>5.0571350386740326</v>
      </c>
      <c r="W86">
        <v>11.317072045791248</v>
      </c>
      <c r="X86">
        <v>35.96891550551782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4.0180066212003114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13.272220535539798</v>
      </c>
      <c r="AL86">
        <v>0.33991989974182446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0.53831186920289853</v>
      </c>
      <c r="AS86">
        <v>1.147992359277431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570.81845388890565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156.73056589468598</v>
      </c>
      <c r="L87">
        <v>41.749406282597256</v>
      </c>
      <c r="M87">
        <v>0</v>
      </c>
      <c r="N87">
        <v>13.821607508269018</v>
      </c>
      <c r="O87">
        <v>48.35862835380339</v>
      </c>
      <c r="P87">
        <v>66.266862668286848</v>
      </c>
      <c r="Q87">
        <v>5.3227013643586831</v>
      </c>
      <c r="R87">
        <v>10.337524751351351</v>
      </c>
      <c r="S87">
        <v>6.4330110785939976</v>
      </c>
      <c r="T87">
        <v>0</v>
      </c>
      <c r="U87">
        <v>150.20806124704026</v>
      </c>
      <c r="V87">
        <v>5.0571350386740326</v>
      </c>
      <c r="W87">
        <v>11.317072045791248</v>
      </c>
      <c r="X87">
        <v>35.96891550551782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4.0180066212003114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13.272220535539798</v>
      </c>
      <c r="AL87">
        <v>0.33991989974182446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0.53831186920289853</v>
      </c>
      <c r="AS87">
        <v>1.147992359277431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570.88794302393205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156.73056589468598</v>
      </c>
      <c r="L88">
        <v>41.749406282597256</v>
      </c>
      <c r="M88">
        <v>0</v>
      </c>
      <c r="N88">
        <v>13.821607508269018</v>
      </c>
      <c r="O88">
        <v>48.35862835380339</v>
      </c>
      <c r="P88">
        <v>66.266862668286848</v>
      </c>
      <c r="Q88">
        <v>5.3227013643586831</v>
      </c>
      <c r="R88">
        <v>10.337524751351351</v>
      </c>
      <c r="S88">
        <v>6.4330110785939976</v>
      </c>
      <c r="T88">
        <v>0</v>
      </c>
      <c r="U88">
        <v>150.20806124704026</v>
      </c>
      <c r="V88">
        <v>5.0571350386740326</v>
      </c>
      <c r="W88">
        <v>11.317072045791248</v>
      </c>
      <c r="X88">
        <v>35.96891550551782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4.0180066212003114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13.272220535539798</v>
      </c>
      <c r="AL88">
        <v>0.33991989974182446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0.53831186920289853</v>
      </c>
      <c r="AS88">
        <v>1.147992359277431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570.88794302393205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156.73056589468598</v>
      </c>
      <c r="L89">
        <v>41.749406282597256</v>
      </c>
      <c r="M89">
        <v>0</v>
      </c>
      <c r="N89">
        <v>13.821607508269018</v>
      </c>
      <c r="O89">
        <v>48.35862835380339</v>
      </c>
      <c r="P89">
        <v>66.266862668286848</v>
      </c>
      <c r="Q89">
        <v>5.3227013643586831</v>
      </c>
      <c r="R89">
        <v>10.337524751351351</v>
      </c>
      <c r="S89">
        <v>6.4330110785939976</v>
      </c>
      <c r="T89">
        <v>0</v>
      </c>
      <c r="U89">
        <v>150.20806124704026</v>
      </c>
      <c r="V89">
        <v>5.0571350386740326</v>
      </c>
      <c r="W89">
        <v>11.317072045791248</v>
      </c>
      <c r="X89">
        <v>35.96891550551782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4.0180066212003114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13.272220535539798</v>
      </c>
      <c r="AL89">
        <v>0.33991989974182446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0.53831186920289853</v>
      </c>
      <c r="AS89">
        <v>1.147992359277431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570.88794302393205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156.72913671338904</v>
      </c>
      <c r="L90">
        <v>42.411416567794895</v>
      </c>
      <c r="M90">
        <v>0</v>
      </c>
      <c r="N90">
        <v>13.821607508269018</v>
      </c>
      <c r="O90">
        <v>48.35862835380339</v>
      </c>
      <c r="P90">
        <v>66.266862668286848</v>
      </c>
      <c r="Q90">
        <v>5.3227013643586831</v>
      </c>
      <c r="R90">
        <v>10.337524751351351</v>
      </c>
      <c r="S90">
        <v>6.4330110785939976</v>
      </c>
      <c r="T90">
        <v>0</v>
      </c>
      <c r="U90">
        <v>150.20806124704026</v>
      </c>
      <c r="V90">
        <v>5.0571350386740326</v>
      </c>
      <c r="W90">
        <v>11.317072045791248</v>
      </c>
      <c r="X90">
        <v>35.96891550551782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4.0180066212003114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13.272220535539798</v>
      </c>
      <c r="AL90">
        <v>0.33991989974182446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0.80746793079710144</v>
      </c>
      <c r="AS90">
        <v>1.147992359277431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571.81768018942705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129.58981759108855</v>
      </c>
      <c r="L91">
        <v>41.748647807916306</v>
      </c>
      <c r="M91">
        <v>0</v>
      </c>
      <c r="N91">
        <v>13.821607508269018</v>
      </c>
      <c r="O91">
        <v>48.35862835380339</v>
      </c>
      <c r="P91">
        <v>66.266862668286848</v>
      </c>
      <c r="Q91">
        <v>5.3227013643586831</v>
      </c>
      <c r="R91">
        <v>10.337524751351351</v>
      </c>
      <c r="S91">
        <v>6.4330110785939976</v>
      </c>
      <c r="T91">
        <v>0</v>
      </c>
      <c r="U91">
        <v>150.20806124704026</v>
      </c>
      <c r="V91">
        <v>5.0571350386740326</v>
      </c>
      <c r="W91">
        <v>11.317072045791248</v>
      </c>
      <c r="X91">
        <v>35.96891550551782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4.0180066212003114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13.272220535539798</v>
      </c>
      <c r="AL91">
        <v>0.33991989974182446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0.80746793079710144</v>
      </c>
      <c r="AS91">
        <v>1.147992359277431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544.01559230724797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113.27015623188647</v>
      </c>
      <c r="L92">
        <v>41.748993921438881</v>
      </c>
      <c r="M92">
        <v>0</v>
      </c>
      <c r="N92">
        <v>13.821607508269018</v>
      </c>
      <c r="O92">
        <v>48.35862835380339</v>
      </c>
      <c r="P92">
        <v>66.266862668286848</v>
      </c>
      <c r="Q92">
        <v>5.3227013643586831</v>
      </c>
      <c r="R92">
        <v>10.337524751351351</v>
      </c>
      <c r="S92">
        <v>6.4330110785939976</v>
      </c>
      <c r="T92">
        <v>0</v>
      </c>
      <c r="U92">
        <v>150.20806124704026</v>
      </c>
      <c r="V92">
        <v>5.0571350386740326</v>
      </c>
      <c r="W92">
        <v>11.317072045791248</v>
      </c>
      <c r="X92">
        <v>35.96891550551782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13.272220535539798</v>
      </c>
      <c r="AL92">
        <v>0.33991989974182446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6.4597429384057969</v>
      </c>
      <c r="AS92">
        <v>1.147992359277431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529.33054544797687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91.190492383211435</v>
      </c>
      <c r="L93">
        <v>41.748993921438881</v>
      </c>
      <c r="M93">
        <v>0</v>
      </c>
      <c r="N93">
        <v>13.821607508269018</v>
      </c>
      <c r="O93">
        <v>48.35862835380339</v>
      </c>
      <c r="P93">
        <v>66.266862668286848</v>
      </c>
      <c r="Q93">
        <v>5.3226808027602068</v>
      </c>
      <c r="R93">
        <v>10.337524751351351</v>
      </c>
      <c r="S93">
        <v>6.4298879257009336</v>
      </c>
      <c r="T93">
        <v>0</v>
      </c>
      <c r="U93">
        <v>150.20806124704026</v>
      </c>
      <c r="V93">
        <v>5.0571350386740326</v>
      </c>
      <c r="W93">
        <v>11.317072045791248</v>
      </c>
      <c r="X93">
        <v>35.96891550551782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13.272220535539798</v>
      </c>
      <c r="AL93">
        <v>0.33991989974182446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6.4597429384057969</v>
      </c>
      <c r="AS93">
        <v>1.147992359277431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507.24773788481025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86.390545497669081</v>
      </c>
      <c r="L94">
        <v>41.748993921438881</v>
      </c>
      <c r="M94">
        <v>0</v>
      </c>
      <c r="N94">
        <v>13.821607508269018</v>
      </c>
      <c r="O94">
        <v>48.35862835380339</v>
      </c>
      <c r="P94">
        <v>66.266862668286848</v>
      </c>
      <c r="Q94">
        <v>5.3226808027602068</v>
      </c>
      <c r="R94">
        <v>10.337524751351351</v>
      </c>
      <c r="S94">
        <v>6.4298879257009336</v>
      </c>
      <c r="T94">
        <v>0</v>
      </c>
      <c r="U94">
        <v>150.20806124704026</v>
      </c>
      <c r="V94">
        <v>5.0571350386740326</v>
      </c>
      <c r="W94">
        <v>11.317072045791248</v>
      </c>
      <c r="X94">
        <v>35.96891550551782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13.272220535539798</v>
      </c>
      <c r="AL94">
        <v>0.33991989974182446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0.80746793079710144</v>
      </c>
      <c r="AS94">
        <v>1.147992359277431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496.79551599165922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86.390545497669081</v>
      </c>
      <c r="L95">
        <v>41.748993921438881</v>
      </c>
      <c r="M95">
        <v>0</v>
      </c>
      <c r="N95">
        <v>13.821607508269018</v>
      </c>
      <c r="O95">
        <v>48.35862835380339</v>
      </c>
      <c r="P95">
        <v>66.266862668286848</v>
      </c>
      <c r="Q95">
        <v>5.3226808027602068</v>
      </c>
      <c r="R95">
        <v>10.337524751351351</v>
      </c>
      <c r="S95">
        <v>6.4298879257009336</v>
      </c>
      <c r="T95">
        <v>0</v>
      </c>
      <c r="U95">
        <v>150.20806124704026</v>
      </c>
      <c r="V95">
        <v>5.0571350386740326</v>
      </c>
      <c r="W95">
        <v>11.317072045791248</v>
      </c>
      <c r="X95">
        <v>35.96891550551782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13.272220535539798</v>
      </c>
      <c r="AL95">
        <v>0.33991989974182446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0.53831186920289853</v>
      </c>
      <c r="AS95">
        <v>1.147992359277431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496.52635993006504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75.549512317081835</v>
      </c>
      <c r="L96">
        <v>41.748993921438881</v>
      </c>
      <c r="M96">
        <v>0</v>
      </c>
      <c r="N96">
        <v>13.821607508269018</v>
      </c>
      <c r="O96">
        <v>48.35862835380339</v>
      </c>
      <c r="P96">
        <v>66.266862668286848</v>
      </c>
      <c r="Q96">
        <v>5.3226808027602068</v>
      </c>
      <c r="R96">
        <v>10.337524751351351</v>
      </c>
      <c r="S96">
        <v>6.4298879257009336</v>
      </c>
      <c r="T96">
        <v>0</v>
      </c>
      <c r="U96">
        <v>150.20806124704026</v>
      </c>
      <c r="V96">
        <v>5.0571350386740326</v>
      </c>
      <c r="W96">
        <v>11.317072045791248</v>
      </c>
      <c r="X96">
        <v>35.96891550551782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13.272220535539798</v>
      </c>
      <c r="AL96">
        <v>0.33991989974182446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0.53831186920289853</v>
      </c>
      <c r="AS96">
        <v>1.147992359277431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485.68532674947778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91.190492383211435</v>
      </c>
      <c r="L97">
        <v>41.748993921438881</v>
      </c>
      <c r="M97">
        <v>0</v>
      </c>
      <c r="N97">
        <v>13.821607508269018</v>
      </c>
      <c r="O97">
        <v>48.35862835380339</v>
      </c>
      <c r="P97">
        <v>66.266862668286848</v>
      </c>
      <c r="Q97">
        <v>5.3226808027602068</v>
      </c>
      <c r="R97">
        <v>10.335700288404945</v>
      </c>
      <c r="S97">
        <v>6.4298879257009336</v>
      </c>
      <c r="T97">
        <v>0</v>
      </c>
      <c r="U97">
        <v>150.20806124704026</v>
      </c>
      <c r="V97">
        <v>5.27</v>
      </c>
      <c r="W97">
        <v>11.317072045791248</v>
      </c>
      <c r="X97">
        <v>35.96891550551782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13.272220535539798</v>
      </c>
      <c r="AL97">
        <v>0.33991989974182446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0.484480656884058</v>
      </c>
      <c r="AS97">
        <v>1.147992359277431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501.4835161016681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75.549512317081835</v>
      </c>
      <c r="L98">
        <v>41.748993921438881</v>
      </c>
      <c r="M98">
        <v>0</v>
      </c>
      <c r="N98">
        <v>13.821607508269018</v>
      </c>
      <c r="O98">
        <v>48.35862835380339</v>
      </c>
      <c r="P98">
        <v>66.266862668286848</v>
      </c>
      <c r="Q98">
        <v>5.3226808027602068</v>
      </c>
      <c r="R98">
        <v>10.335700288404945</v>
      </c>
      <c r="S98">
        <v>6.4298879257009336</v>
      </c>
      <c r="T98">
        <v>0</v>
      </c>
      <c r="U98">
        <v>150.20806124704026</v>
      </c>
      <c r="V98">
        <v>5.0611475989815409</v>
      </c>
      <c r="W98">
        <v>11.317072045791248</v>
      </c>
      <c r="X98">
        <v>35.96891550551782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13.272220535539798</v>
      </c>
      <c r="AL98">
        <v>0.33991989974182446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0.484480656884058</v>
      </c>
      <c r="AS98">
        <v>1.147992359277431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485.63368363452008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2.9167285407693484</v>
      </c>
      <c r="L99">
        <f t="shared" si="2"/>
        <v>0.84206184829767983</v>
      </c>
      <c r="M99">
        <f t="shared" si="2"/>
        <v>0</v>
      </c>
      <c r="N99">
        <f t="shared" si="2"/>
        <v>0.33895386507149994</v>
      </c>
      <c r="O99">
        <f t="shared" si="2"/>
        <v>1.1606070804912814</v>
      </c>
      <c r="P99">
        <f t="shared" si="2"/>
        <v>1.5904047040388853</v>
      </c>
      <c r="Q99">
        <f t="shared" si="2"/>
        <v>0.10447499214472013</v>
      </c>
      <c r="R99">
        <f t="shared" si="2"/>
        <v>0.21027652423690504</v>
      </c>
      <c r="S99">
        <f t="shared" si="2"/>
        <v>0.1299824399888711</v>
      </c>
      <c r="T99">
        <f t="shared" si="2"/>
        <v>0</v>
      </c>
      <c r="U99">
        <f t="shared" si="2"/>
        <v>5.6442510127882599</v>
      </c>
      <c r="V99">
        <f t="shared" si="2"/>
        <v>8.5198497534601292E-2</v>
      </c>
      <c r="W99">
        <f t="shared" si="2"/>
        <v>0.27160861384268647</v>
      </c>
      <c r="X99">
        <f t="shared" si="2"/>
        <v>0.86325771876599366</v>
      </c>
      <c r="Y99">
        <f t="shared" si="2"/>
        <v>0</v>
      </c>
      <c r="Z99">
        <f t="shared" si="2"/>
        <v>9.6732956140000003E-3</v>
      </c>
      <c r="AA99">
        <f t="shared" si="2"/>
        <v>2.0569814074601508E-2</v>
      </c>
      <c r="AB99">
        <f t="shared" si="2"/>
        <v>2.6908583086684167E-2</v>
      </c>
      <c r="AC99">
        <f t="shared" si="2"/>
        <v>0</v>
      </c>
      <c r="AD99">
        <f t="shared" si="2"/>
        <v>2.0933019249999994E-2</v>
      </c>
      <c r="AE99">
        <f t="shared" si="2"/>
        <v>6.9310614215705349E-2</v>
      </c>
      <c r="AF99">
        <f t="shared" si="2"/>
        <v>0</v>
      </c>
      <c r="AG99">
        <f t="shared" si="2"/>
        <v>0</v>
      </c>
      <c r="AH99">
        <f t="shared" si="2"/>
        <v>0.13767075427875397</v>
      </c>
      <c r="AI99">
        <f t="shared" si="2"/>
        <v>0</v>
      </c>
      <c r="AJ99">
        <f t="shared" si="2"/>
        <v>0</v>
      </c>
      <c r="AK99">
        <f t="shared" si="2"/>
        <v>0.31853329285295517</v>
      </c>
      <c r="AL99">
        <f t="shared" si="2"/>
        <v>3.9090778058003511E-2</v>
      </c>
      <c r="AM99">
        <f t="shared" si="2"/>
        <v>5.8487733797074294E-3</v>
      </c>
      <c r="AN99">
        <f t="shared" si="2"/>
        <v>0</v>
      </c>
      <c r="AO99">
        <f t="shared" si="2"/>
        <v>0</v>
      </c>
      <c r="AP99">
        <f t="shared" si="2"/>
        <v>5.3555043186367867E-3</v>
      </c>
      <c r="AQ99">
        <f t="shared" si="2"/>
        <v>0</v>
      </c>
      <c r="AR99">
        <f t="shared" si="2"/>
        <v>3.3644493730072479E-2</v>
      </c>
      <c r="AS99">
        <f t="shared" si="2"/>
        <v>3.0208598896297879E-2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14.875553359726126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5.059973958519838</v>
      </c>
      <c r="L3">
        <v>201.57828353297202</v>
      </c>
      <c r="M3">
        <v>27.100245498811006</v>
      </c>
      <c r="N3">
        <v>17.390519644734521</v>
      </c>
      <c r="O3">
        <v>0</v>
      </c>
      <c r="P3">
        <v>41.028057571749052</v>
      </c>
      <c r="Q3">
        <v>2.8804720086486486</v>
      </c>
      <c r="R3">
        <v>5.7600060780865281</v>
      </c>
      <c r="S3">
        <v>3.8389288873949572</v>
      </c>
      <c r="T3">
        <v>0</v>
      </c>
      <c r="U3">
        <v>20.339721585014932</v>
      </c>
      <c r="V3">
        <v>1.9198750018761728</v>
      </c>
      <c r="W3">
        <v>4.7992202690582966</v>
      </c>
      <c r="X3">
        <v>14.39983855010661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2.6714017368154157</v>
      </c>
      <c r="AG3">
        <v>6.4162719244000002</v>
      </c>
      <c r="AH3">
        <v>0</v>
      </c>
      <c r="AI3">
        <v>0</v>
      </c>
      <c r="AJ3">
        <v>0</v>
      </c>
      <c r="AK3">
        <v>16.03126110606777</v>
      </c>
      <c r="AL3">
        <v>0</v>
      </c>
      <c r="AM3">
        <v>0</v>
      </c>
      <c r="AN3">
        <v>0.84469300000000003</v>
      </c>
      <c r="AO3">
        <v>0</v>
      </c>
      <c r="AP3">
        <v>0</v>
      </c>
      <c r="AQ3">
        <v>0</v>
      </c>
      <c r="AR3">
        <v>0.65023619864130433</v>
      </c>
      <c r="AS3">
        <v>1.386527499776985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374.09553405267411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1.919985183756149</v>
      </c>
      <c r="L4">
        <v>201.57828353297202</v>
      </c>
      <c r="M4">
        <v>27.100245498811006</v>
      </c>
      <c r="N4">
        <v>17.390519644734521</v>
      </c>
      <c r="O4">
        <v>0</v>
      </c>
      <c r="P4">
        <v>41.028057571749052</v>
      </c>
      <c r="Q4">
        <v>2.8804720086486486</v>
      </c>
      <c r="R4">
        <v>5.7600060780865281</v>
      </c>
      <c r="S4">
        <v>3.8389288873949572</v>
      </c>
      <c r="T4">
        <v>0</v>
      </c>
      <c r="U4">
        <v>20.339721585014932</v>
      </c>
      <c r="V4">
        <v>1.9198750018761728</v>
      </c>
      <c r="W4">
        <v>4.7992202690582966</v>
      </c>
      <c r="X4">
        <v>14.39983855010661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2.6714017368154157</v>
      </c>
      <c r="AG4">
        <v>6.4162719244000002</v>
      </c>
      <c r="AH4">
        <v>0</v>
      </c>
      <c r="AI4">
        <v>0</v>
      </c>
      <c r="AJ4">
        <v>0</v>
      </c>
      <c r="AK4">
        <v>16.03126110606777</v>
      </c>
      <c r="AL4">
        <v>0</v>
      </c>
      <c r="AM4">
        <v>0</v>
      </c>
      <c r="AN4">
        <v>0.84469300000000003</v>
      </c>
      <c r="AO4">
        <v>0</v>
      </c>
      <c r="AP4">
        <v>0</v>
      </c>
      <c r="AQ4">
        <v>0</v>
      </c>
      <c r="AR4">
        <v>0.65023619864130433</v>
      </c>
      <c r="AS4">
        <v>1.386527499776985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370.95554527791046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1.9200272759559602</v>
      </c>
      <c r="L5">
        <v>201.57828353297202</v>
      </c>
      <c r="M5">
        <v>27.100245498811006</v>
      </c>
      <c r="N5">
        <v>17.390519644734521</v>
      </c>
      <c r="O5">
        <v>0</v>
      </c>
      <c r="P5">
        <v>41.028057571749052</v>
      </c>
      <c r="Q5">
        <v>2.8804720086486486</v>
      </c>
      <c r="R5">
        <v>5.7600060780865281</v>
      </c>
      <c r="S5">
        <v>3.8389288873949572</v>
      </c>
      <c r="T5">
        <v>0</v>
      </c>
      <c r="U5">
        <v>20.339721585014932</v>
      </c>
      <c r="V5">
        <v>1.9198750018761728</v>
      </c>
      <c r="W5">
        <v>4.7992202690582966</v>
      </c>
      <c r="X5">
        <v>14.39983855010661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2.6714017368154157</v>
      </c>
      <c r="AG5">
        <v>6.4162719244000002</v>
      </c>
      <c r="AH5">
        <v>0</v>
      </c>
      <c r="AI5">
        <v>0</v>
      </c>
      <c r="AJ5">
        <v>0</v>
      </c>
      <c r="AK5">
        <v>16.03126110606777</v>
      </c>
      <c r="AL5">
        <v>0</v>
      </c>
      <c r="AM5">
        <v>0</v>
      </c>
      <c r="AN5">
        <v>0.84469300000000003</v>
      </c>
      <c r="AO5">
        <v>0</v>
      </c>
      <c r="AP5">
        <v>0</v>
      </c>
      <c r="AQ5">
        <v>0</v>
      </c>
      <c r="AR5">
        <v>7.8028349972826083</v>
      </c>
      <c r="AS5">
        <v>2.4561344106452578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379.17779307961979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1.9200272759559602</v>
      </c>
      <c r="L6">
        <v>201.57828353297202</v>
      </c>
      <c r="M6">
        <v>27.100245498811006</v>
      </c>
      <c r="N6">
        <v>17.390519644734521</v>
      </c>
      <c r="O6">
        <v>0</v>
      </c>
      <c r="P6">
        <v>41.028057571749052</v>
      </c>
      <c r="Q6">
        <v>2.8804720086486486</v>
      </c>
      <c r="R6">
        <v>5.7600060780865281</v>
      </c>
      <c r="S6">
        <v>3.8389288873949572</v>
      </c>
      <c r="T6">
        <v>0</v>
      </c>
      <c r="U6">
        <v>20.339721585014932</v>
      </c>
      <c r="V6">
        <v>1.9198750018761728</v>
      </c>
      <c r="W6">
        <v>4.7992202690582966</v>
      </c>
      <c r="X6">
        <v>14.39983855010661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2.6714017368154157</v>
      </c>
      <c r="AG6">
        <v>6.4162719244000002</v>
      </c>
      <c r="AH6">
        <v>0</v>
      </c>
      <c r="AI6">
        <v>0</v>
      </c>
      <c r="AJ6">
        <v>0</v>
      </c>
      <c r="AK6">
        <v>16.03126110606777</v>
      </c>
      <c r="AL6">
        <v>0</v>
      </c>
      <c r="AM6">
        <v>0</v>
      </c>
      <c r="AN6">
        <v>0.84469300000000003</v>
      </c>
      <c r="AO6">
        <v>0</v>
      </c>
      <c r="AP6">
        <v>0</v>
      </c>
      <c r="AQ6">
        <v>0</v>
      </c>
      <c r="AR6">
        <v>7.8028349972826083</v>
      </c>
      <c r="AS6">
        <v>2.4561344106452578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379.17779307961979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1.9200272759559602</v>
      </c>
      <c r="L7">
        <v>201.57828353297202</v>
      </c>
      <c r="M7">
        <v>27.100245498811006</v>
      </c>
      <c r="N7">
        <v>17.390519644734521</v>
      </c>
      <c r="O7">
        <v>0</v>
      </c>
      <c r="P7">
        <v>41.028057571749052</v>
      </c>
      <c r="Q7">
        <v>2.8804720086486486</v>
      </c>
      <c r="R7">
        <v>5.7600060780865281</v>
      </c>
      <c r="S7">
        <v>3.8389288873949572</v>
      </c>
      <c r="T7">
        <v>0</v>
      </c>
      <c r="U7">
        <v>20.339721585014932</v>
      </c>
      <c r="V7">
        <v>1.9198750018761728</v>
      </c>
      <c r="W7">
        <v>4.7992202690582966</v>
      </c>
      <c r="X7">
        <v>14.39983855010661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2.6714017368154157</v>
      </c>
      <c r="AG7">
        <v>6.4162719244000002</v>
      </c>
      <c r="AH7">
        <v>0</v>
      </c>
      <c r="AI7">
        <v>0</v>
      </c>
      <c r="AJ7">
        <v>0</v>
      </c>
      <c r="AK7">
        <v>16.03126110606777</v>
      </c>
      <c r="AL7">
        <v>0</v>
      </c>
      <c r="AM7">
        <v>0</v>
      </c>
      <c r="AN7">
        <v>0.84469300000000003</v>
      </c>
      <c r="AO7">
        <v>0</v>
      </c>
      <c r="AP7">
        <v>0</v>
      </c>
      <c r="AQ7">
        <v>0</v>
      </c>
      <c r="AR7">
        <v>0.81279532500000007</v>
      </c>
      <c r="AS7">
        <v>1.386527499776985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371.11814649646897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1.9200272759559602</v>
      </c>
      <c r="L8">
        <v>201.57672155604396</v>
      </c>
      <c r="M8">
        <v>27.100245498811006</v>
      </c>
      <c r="N8">
        <v>17.390519644734521</v>
      </c>
      <c r="O8">
        <v>0</v>
      </c>
      <c r="P8">
        <v>41.028057571749052</v>
      </c>
      <c r="Q8">
        <v>2.8796999999999997</v>
      </c>
      <c r="R8">
        <v>5.7600060780865281</v>
      </c>
      <c r="S8">
        <v>3.8396000000000003</v>
      </c>
      <c r="T8">
        <v>0</v>
      </c>
      <c r="U8">
        <v>20.339721585014932</v>
      </c>
      <c r="V8">
        <v>1.9198750018761728</v>
      </c>
      <c r="W8">
        <v>4.7992202690582966</v>
      </c>
      <c r="X8">
        <v>14.39983855010661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2.6714017368154157</v>
      </c>
      <c r="AG8">
        <v>6.4162719244000002</v>
      </c>
      <c r="AH8">
        <v>0</v>
      </c>
      <c r="AI8">
        <v>0</v>
      </c>
      <c r="AJ8">
        <v>0</v>
      </c>
      <c r="AK8">
        <v>16.03126110606777</v>
      </c>
      <c r="AL8">
        <v>0</v>
      </c>
      <c r="AM8">
        <v>0</v>
      </c>
      <c r="AN8">
        <v>0.84469300000000003</v>
      </c>
      <c r="AO8">
        <v>0</v>
      </c>
      <c r="AP8">
        <v>0</v>
      </c>
      <c r="AQ8">
        <v>0</v>
      </c>
      <c r="AR8">
        <v>0.52018889755434783</v>
      </c>
      <c r="AS8">
        <v>1.386527499776985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370.82387719605163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1.9200272759559602</v>
      </c>
      <c r="L9">
        <v>201.57672155604396</v>
      </c>
      <c r="M9">
        <v>27.100245498811006</v>
      </c>
      <c r="N9">
        <v>17.390519644734521</v>
      </c>
      <c r="O9">
        <v>0</v>
      </c>
      <c r="P9">
        <v>41.028057571749052</v>
      </c>
      <c r="Q9">
        <v>2.8796999999999997</v>
      </c>
      <c r="R9">
        <v>5.7600060780865281</v>
      </c>
      <c r="S9">
        <v>3.8396000000000003</v>
      </c>
      <c r="T9">
        <v>0</v>
      </c>
      <c r="U9">
        <v>20.339721585014932</v>
      </c>
      <c r="V9">
        <v>1.9198750018761728</v>
      </c>
      <c r="W9">
        <v>4.7992202690582966</v>
      </c>
      <c r="X9">
        <v>14.39983855010661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2.6714017368154157</v>
      </c>
      <c r="AG9">
        <v>6.4162719244000002</v>
      </c>
      <c r="AH9">
        <v>0</v>
      </c>
      <c r="AI9">
        <v>0</v>
      </c>
      <c r="AJ9">
        <v>0</v>
      </c>
      <c r="AK9">
        <v>16.03126110606777</v>
      </c>
      <c r="AL9">
        <v>0</v>
      </c>
      <c r="AM9">
        <v>0</v>
      </c>
      <c r="AN9">
        <v>0.84469300000000003</v>
      </c>
      <c r="AO9">
        <v>0</v>
      </c>
      <c r="AP9">
        <v>0</v>
      </c>
      <c r="AQ9">
        <v>0</v>
      </c>
      <c r="AR9">
        <v>0.52018889755434783</v>
      </c>
      <c r="AS9">
        <v>1.386527499776985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370.82387719605163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1.9200272759559602</v>
      </c>
      <c r="L10">
        <v>201.57672155604396</v>
      </c>
      <c r="M10">
        <v>27.100245498811006</v>
      </c>
      <c r="N10">
        <v>17.390519644734521</v>
      </c>
      <c r="O10">
        <v>0</v>
      </c>
      <c r="P10">
        <v>41.028057571749052</v>
      </c>
      <c r="Q10">
        <v>2.8796999999999997</v>
      </c>
      <c r="R10">
        <v>5.7593999999999985</v>
      </c>
      <c r="S10">
        <v>3.8396000000000003</v>
      </c>
      <c r="T10">
        <v>0</v>
      </c>
      <c r="U10">
        <v>20.339721585014932</v>
      </c>
      <c r="V10">
        <v>1.9198750018761728</v>
      </c>
      <c r="W10">
        <v>4.7992202690582966</v>
      </c>
      <c r="X10">
        <v>14.39983855010661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2.6714017368154157</v>
      </c>
      <c r="AG10">
        <v>6.4162719244000002</v>
      </c>
      <c r="AH10">
        <v>0</v>
      </c>
      <c r="AI10">
        <v>0</v>
      </c>
      <c r="AJ10">
        <v>0</v>
      </c>
      <c r="AK10">
        <v>16.03126110606777</v>
      </c>
      <c r="AL10">
        <v>0</v>
      </c>
      <c r="AM10">
        <v>0</v>
      </c>
      <c r="AN10">
        <v>0.84469300000000003</v>
      </c>
      <c r="AO10">
        <v>0</v>
      </c>
      <c r="AP10">
        <v>0</v>
      </c>
      <c r="AQ10">
        <v>0</v>
      </c>
      <c r="AR10">
        <v>0.52018889755434783</v>
      </c>
      <c r="AS10">
        <v>1.386527499776985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370.82327111796508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1.9200272759559602</v>
      </c>
      <c r="L11">
        <v>201.57672155604396</v>
      </c>
      <c r="M11">
        <v>27.100245498811006</v>
      </c>
      <c r="N11">
        <v>17.390519644734521</v>
      </c>
      <c r="O11">
        <v>0</v>
      </c>
      <c r="P11">
        <v>41.028057571749052</v>
      </c>
      <c r="Q11">
        <v>2.8796999999999997</v>
      </c>
      <c r="R11">
        <v>5.7593999999999985</v>
      </c>
      <c r="S11">
        <v>3.8396000000000003</v>
      </c>
      <c r="T11">
        <v>0</v>
      </c>
      <c r="U11">
        <v>20.339721585014932</v>
      </c>
      <c r="V11">
        <v>1.9198750018761728</v>
      </c>
      <c r="W11">
        <v>4.7992202690582966</v>
      </c>
      <c r="X11">
        <v>14.39983855010661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2.6714017368154157</v>
      </c>
      <c r="AG11">
        <v>6.4162719244000002</v>
      </c>
      <c r="AH11">
        <v>0</v>
      </c>
      <c r="AI11">
        <v>0</v>
      </c>
      <c r="AJ11">
        <v>0</v>
      </c>
      <c r="AK11">
        <v>16.03126110606777</v>
      </c>
      <c r="AL11">
        <v>0</v>
      </c>
      <c r="AM11">
        <v>0</v>
      </c>
      <c r="AN11">
        <v>0.84469300000000003</v>
      </c>
      <c r="AO11">
        <v>0</v>
      </c>
      <c r="AP11">
        <v>0</v>
      </c>
      <c r="AQ11">
        <v>0</v>
      </c>
      <c r="AR11">
        <v>0.52018889755434783</v>
      </c>
      <c r="AS11">
        <v>1.386527499776985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370.82327111796508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1.9200272759559602</v>
      </c>
      <c r="L12">
        <v>201.57672155604396</v>
      </c>
      <c r="M12">
        <v>27.100245498811006</v>
      </c>
      <c r="N12">
        <v>17.390519644734521</v>
      </c>
      <c r="O12">
        <v>0</v>
      </c>
      <c r="P12">
        <v>41.028057571749052</v>
      </c>
      <c r="Q12">
        <v>2.8796999999999997</v>
      </c>
      <c r="R12">
        <v>5.7593999999999985</v>
      </c>
      <c r="S12">
        <v>3.8396000000000003</v>
      </c>
      <c r="T12">
        <v>0</v>
      </c>
      <c r="U12">
        <v>20.339721585014932</v>
      </c>
      <c r="V12">
        <v>1.9198750018761728</v>
      </c>
      <c r="W12">
        <v>4.7992202690582966</v>
      </c>
      <c r="X12">
        <v>14.39983855010661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2.6714017368154157</v>
      </c>
      <c r="AG12">
        <v>6.4162719244000002</v>
      </c>
      <c r="AH12">
        <v>0</v>
      </c>
      <c r="AI12">
        <v>0</v>
      </c>
      <c r="AJ12">
        <v>0</v>
      </c>
      <c r="AK12">
        <v>16.03126110606777</v>
      </c>
      <c r="AL12">
        <v>0</v>
      </c>
      <c r="AM12">
        <v>0</v>
      </c>
      <c r="AN12">
        <v>0.84469300000000003</v>
      </c>
      <c r="AO12">
        <v>0</v>
      </c>
      <c r="AP12">
        <v>0</v>
      </c>
      <c r="AQ12">
        <v>0</v>
      </c>
      <c r="AR12">
        <v>0.52018889755434783</v>
      </c>
      <c r="AS12">
        <v>1.386527499776985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370.82327111796508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1.9200272759559602</v>
      </c>
      <c r="L13">
        <v>201.58098582531446</v>
      </c>
      <c r="M13">
        <v>27.100245498811006</v>
      </c>
      <c r="N13">
        <v>17.390519644734521</v>
      </c>
      <c r="O13">
        <v>0</v>
      </c>
      <c r="P13">
        <v>41.028057571749052</v>
      </c>
      <c r="Q13">
        <v>2.8796999999999997</v>
      </c>
      <c r="R13">
        <v>5.7593999999999985</v>
      </c>
      <c r="S13">
        <v>3.8396000000000003</v>
      </c>
      <c r="T13">
        <v>0</v>
      </c>
      <c r="U13">
        <v>20.339721585014932</v>
      </c>
      <c r="V13">
        <v>1.9198</v>
      </c>
      <c r="W13">
        <v>4.7992202690582966</v>
      </c>
      <c r="X13">
        <v>14.39983855010661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2.6714017368154157</v>
      </c>
      <c r="AG13">
        <v>6.4162719244000002</v>
      </c>
      <c r="AH13">
        <v>0</v>
      </c>
      <c r="AI13">
        <v>0</v>
      </c>
      <c r="AJ13">
        <v>0</v>
      </c>
      <c r="AK13">
        <v>16.03126110606777</v>
      </c>
      <c r="AL13">
        <v>0</v>
      </c>
      <c r="AM13">
        <v>0</v>
      </c>
      <c r="AN13">
        <v>0.84469300000000003</v>
      </c>
      <c r="AO13">
        <v>0</v>
      </c>
      <c r="AP13">
        <v>2.0748381462303227</v>
      </c>
      <c r="AQ13">
        <v>0</v>
      </c>
      <c r="AR13">
        <v>0.52018889755434783</v>
      </c>
      <c r="AS13">
        <v>1.386527499776985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372.90229853158974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1.9200272759559602</v>
      </c>
      <c r="L14">
        <v>201.58098582531446</v>
      </c>
      <c r="M14">
        <v>27.100245498811006</v>
      </c>
      <c r="N14">
        <v>17.390519644734521</v>
      </c>
      <c r="O14">
        <v>0</v>
      </c>
      <c r="P14">
        <v>41.028057571749052</v>
      </c>
      <c r="Q14">
        <v>2.8796999999999997</v>
      </c>
      <c r="R14">
        <v>5.7593999999999985</v>
      </c>
      <c r="S14">
        <v>3.8396000000000003</v>
      </c>
      <c r="T14">
        <v>0</v>
      </c>
      <c r="U14">
        <v>20.339721585014932</v>
      </c>
      <c r="V14">
        <v>1.9198</v>
      </c>
      <c r="W14">
        <v>4.7992202690582966</v>
      </c>
      <c r="X14">
        <v>14.39983855010661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2.6714017368154157</v>
      </c>
      <c r="AG14">
        <v>6.4162719244000002</v>
      </c>
      <c r="AH14">
        <v>0</v>
      </c>
      <c r="AI14">
        <v>0</v>
      </c>
      <c r="AJ14">
        <v>0</v>
      </c>
      <c r="AK14">
        <v>16.03126110606777</v>
      </c>
      <c r="AL14">
        <v>0</v>
      </c>
      <c r="AM14">
        <v>0</v>
      </c>
      <c r="AN14">
        <v>0.84469300000000003</v>
      </c>
      <c r="AO14">
        <v>0</v>
      </c>
      <c r="AP14">
        <v>2.0748381462303227</v>
      </c>
      <c r="AQ14">
        <v>0</v>
      </c>
      <c r="AR14">
        <v>0.52018889755434783</v>
      </c>
      <c r="AS14">
        <v>1.386527499776985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372.90229853158974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1.9200272759559602</v>
      </c>
      <c r="L15">
        <v>201.58098582531446</v>
      </c>
      <c r="M15">
        <v>27.100245498811006</v>
      </c>
      <c r="N15">
        <v>17.390519644734521</v>
      </c>
      <c r="O15">
        <v>0</v>
      </c>
      <c r="P15">
        <v>41.028057571749052</v>
      </c>
      <c r="Q15">
        <v>2.8796999999999997</v>
      </c>
      <c r="R15">
        <v>5.7593999999999985</v>
      </c>
      <c r="S15">
        <v>3.8396000000000003</v>
      </c>
      <c r="T15">
        <v>0</v>
      </c>
      <c r="U15">
        <v>20.339721585014932</v>
      </c>
      <c r="V15">
        <v>1.9198</v>
      </c>
      <c r="W15">
        <v>4.8004584218077468</v>
      </c>
      <c r="X15">
        <v>14.39983855010661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2.6714017368154157</v>
      </c>
      <c r="AG15">
        <v>6.4162719244000002</v>
      </c>
      <c r="AH15">
        <v>0</v>
      </c>
      <c r="AI15">
        <v>0</v>
      </c>
      <c r="AJ15">
        <v>0</v>
      </c>
      <c r="AK15">
        <v>16.03126110606777</v>
      </c>
      <c r="AL15">
        <v>0</v>
      </c>
      <c r="AM15">
        <v>0</v>
      </c>
      <c r="AN15">
        <v>0.84469300000000003</v>
      </c>
      <c r="AO15">
        <v>0</v>
      </c>
      <c r="AP15">
        <v>2.0748381462303227</v>
      </c>
      <c r="AQ15">
        <v>0</v>
      </c>
      <c r="AR15">
        <v>0.52018889755434783</v>
      </c>
      <c r="AS15">
        <v>1.386527499776985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372.90353668433914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1.9200272759559602</v>
      </c>
      <c r="L16">
        <v>201.58098582531446</v>
      </c>
      <c r="M16">
        <v>27.100245498811006</v>
      </c>
      <c r="N16">
        <v>17.390519644734521</v>
      </c>
      <c r="O16">
        <v>0</v>
      </c>
      <c r="P16">
        <v>41.028057571749052</v>
      </c>
      <c r="Q16">
        <v>2.8796999999999997</v>
      </c>
      <c r="R16">
        <v>5.7593999999999985</v>
      </c>
      <c r="S16">
        <v>3.8396000000000003</v>
      </c>
      <c r="T16">
        <v>0</v>
      </c>
      <c r="U16">
        <v>20.339721585014932</v>
      </c>
      <c r="V16">
        <v>1.9198</v>
      </c>
      <c r="W16">
        <v>4.8004584218077468</v>
      </c>
      <c r="X16">
        <v>14.39983855010661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2.6714017368154157</v>
      </c>
      <c r="AG16">
        <v>6.4162719244000002</v>
      </c>
      <c r="AH16">
        <v>0</v>
      </c>
      <c r="AI16">
        <v>0</v>
      </c>
      <c r="AJ16">
        <v>0</v>
      </c>
      <c r="AK16">
        <v>16.03126110606777</v>
      </c>
      <c r="AL16">
        <v>0</v>
      </c>
      <c r="AM16">
        <v>0</v>
      </c>
      <c r="AN16">
        <v>0.84469300000000003</v>
      </c>
      <c r="AO16">
        <v>0</v>
      </c>
      <c r="AP16">
        <v>2.0748381462303227</v>
      </c>
      <c r="AQ16">
        <v>0</v>
      </c>
      <c r="AR16">
        <v>0.52018889755434783</v>
      </c>
      <c r="AS16">
        <v>1.386527499776985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372.90353668433914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1.9200272759559602</v>
      </c>
      <c r="L17">
        <v>201.58098582531446</v>
      </c>
      <c r="M17">
        <v>27.100245498811006</v>
      </c>
      <c r="N17">
        <v>17.390519644734521</v>
      </c>
      <c r="O17">
        <v>0</v>
      </c>
      <c r="P17">
        <v>41.028057571749052</v>
      </c>
      <c r="Q17">
        <v>2.8796999999999997</v>
      </c>
      <c r="R17">
        <v>5.7593999999999985</v>
      </c>
      <c r="S17">
        <v>3.8396000000000003</v>
      </c>
      <c r="T17">
        <v>0</v>
      </c>
      <c r="U17">
        <v>20.339721585014932</v>
      </c>
      <c r="V17">
        <v>1.9198</v>
      </c>
      <c r="W17">
        <v>4.8004584218077468</v>
      </c>
      <c r="X17">
        <v>14.39983855010661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2.6714017368154157</v>
      </c>
      <c r="AG17">
        <v>6.4162719244000002</v>
      </c>
      <c r="AH17">
        <v>0</v>
      </c>
      <c r="AI17">
        <v>0</v>
      </c>
      <c r="AJ17">
        <v>0</v>
      </c>
      <c r="AK17">
        <v>16.03126110606777</v>
      </c>
      <c r="AL17">
        <v>0</v>
      </c>
      <c r="AM17">
        <v>0</v>
      </c>
      <c r="AN17">
        <v>0.84469300000000003</v>
      </c>
      <c r="AO17">
        <v>0</v>
      </c>
      <c r="AP17">
        <v>2.0748381462303227</v>
      </c>
      <c r="AQ17">
        <v>0</v>
      </c>
      <c r="AR17">
        <v>0.52018889755434783</v>
      </c>
      <c r="AS17">
        <v>1.386527499776985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372.90353668433914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1.9200272759559602</v>
      </c>
      <c r="L18">
        <v>201.58098582531446</v>
      </c>
      <c r="M18">
        <v>27.100245498811006</v>
      </c>
      <c r="N18">
        <v>17.390519644734521</v>
      </c>
      <c r="O18">
        <v>0</v>
      </c>
      <c r="P18">
        <v>41.028057571749052</v>
      </c>
      <c r="Q18">
        <v>2.8796999999999997</v>
      </c>
      <c r="R18">
        <v>5.7593999999999985</v>
      </c>
      <c r="S18">
        <v>3.8396000000000003</v>
      </c>
      <c r="T18">
        <v>0</v>
      </c>
      <c r="U18">
        <v>20.339721585014932</v>
      </c>
      <c r="V18">
        <v>1.9198</v>
      </c>
      <c r="W18">
        <v>4.8004584218077468</v>
      </c>
      <c r="X18">
        <v>14.39983855010661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2.6714017368154157</v>
      </c>
      <c r="AG18">
        <v>6.4162719244000002</v>
      </c>
      <c r="AH18">
        <v>0</v>
      </c>
      <c r="AI18">
        <v>0</v>
      </c>
      <c r="AJ18">
        <v>0</v>
      </c>
      <c r="AK18">
        <v>16.03126110606777</v>
      </c>
      <c r="AL18">
        <v>0</v>
      </c>
      <c r="AM18">
        <v>0</v>
      </c>
      <c r="AN18">
        <v>0.84469300000000003</v>
      </c>
      <c r="AO18">
        <v>0</v>
      </c>
      <c r="AP18">
        <v>2.0748381462303227</v>
      </c>
      <c r="AQ18">
        <v>0</v>
      </c>
      <c r="AR18">
        <v>0.52018889755434783</v>
      </c>
      <c r="AS18">
        <v>1.386527499776985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372.90353668433914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1.9200272759559602</v>
      </c>
      <c r="L19">
        <v>201.58098582531446</v>
      </c>
      <c r="M19">
        <v>27.100245498811006</v>
      </c>
      <c r="N19">
        <v>17.390519644734521</v>
      </c>
      <c r="O19">
        <v>0</v>
      </c>
      <c r="P19">
        <v>41.028057571749052</v>
      </c>
      <c r="Q19">
        <v>2.8796999999999997</v>
      </c>
      <c r="R19">
        <v>5.7593999999999985</v>
      </c>
      <c r="S19">
        <v>3.8396000000000003</v>
      </c>
      <c r="T19">
        <v>0</v>
      </c>
      <c r="U19">
        <v>20.339721585014932</v>
      </c>
      <c r="V19">
        <v>1.9198</v>
      </c>
      <c r="W19">
        <v>4.7992202690582966</v>
      </c>
      <c r="X19">
        <v>14.39983855010661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2.6714017368154157</v>
      </c>
      <c r="AG19">
        <v>6.4162719244000002</v>
      </c>
      <c r="AH19">
        <v>0</v>
      </c>
      <c r="AI19">
        <v>0</v>
      </c>
      <c r="AJ19">
        <v>0</v>
      </c>
      <c r="AK19">
        <v>16.03126110606777</v>
      </c>
      <c r="AL19">
        <v>0</v>
      </c>
      <c r="AM19">
        <v>0</v>
      </c>
      <c r="AN19">
        <v>0.84469300000000003</v>
      </c>
      <c r="AO19">
        <v>0</v>
      </c>
      <c r="AP19">
        <v>0</v>
      </c>
      <c r="AQ19">
        <v>0</v>
      </c>
      <c r="AR19">
        <v>0.52018889755434783</v>
      </c>
      <c r="AS19">
        <v>1.386527499776985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370.82746038535942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1.9200272759559602</v>
      </c>
      <c r="L20">
        <v>201.58098582531446</v>
      </c>
      <c r="M20">
        <v>27.100245498811006</v>
      </c>
      <c r="N20">
        <v>17.390519644734521</v>
      </c>
      <c r="O20">
        <v>0</v>
      </c>
      <c r="P20">
        <v>41.028057571749052</v>
      </c>
      <c r="Q20">
        <v>2.8796999999999997</v>
      </c>
      <c r="R20">
        <v>5.7593999999999985</v>
      </c>
      <c r="S20">
        <v>3.8396000000000003</v>
      </c>
      <c r="T20">
        <v>0</v>
      </c>
      <c r="U20">
        <v>20.339721585014932</v>
      </c>
      <c r="V20">
        <v>1.9198</v>
      </c>
      <c r="W20">
        <v>4.7992202690582966</v>
      </c>
      <c r="X20">
        <v>14.39983855010661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2.6714017368154157</v>
      </c>
      <c r="AG20">
        <v>6.4162719244000002</v>
      </c>
      <c r="AH20">
        <v>0</v>
      </c>
      <c r="AI20">
        <v>0</v>
      </c>
      <c r="AJ20">
        <v>0</v>
      </c>
      <c r="AK20">
        <v>16.03126110606777</v>
      </c>
      <c r="AL20">
        <v>0</v>
      </c>
      <c r="AM20">
        <v>0</v>
      </c>
      <c r="AN20">
        <v>0.84469300000000003</v>
      </c>
      <c r="AO20">
        <v>0</v>
      </c>
      <c r="AP20">
        <v>0</v>
      </c>
      <c r="AQ20">
        <v>0</v>
      </c>
      <c r="AR20">
        <v>0.52018889755434783</v>
      </c>
      <c r="AS20">
        <v>1.386527499776985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370.82746038535942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1.9200272759559602</v>
      </c>
      <c r="L21">
        <v>201.58098582531446</v>
      </c>
      <c r="M21">
        <v>27.100245498811006</v>
      </c>
      <c r="N21">
        <v>17.390519644734521</v>
      </c>
      <c r="O21">
        <v>0</v>
      </c>
      <c r="P21">
        <v>41.028057571749052</v>
      </c>
      <c r="Q21">
        <v>2.8796999999999997</v>
      </c>
      <c r="R21">
        <v>5.7593999999999985</v>
      </c>
      <c r="S21">
        <v>3.8396000000000003</v>
      </c>
      <c r="T21">
        <v>0</v>
      </c>
      <c r="U21">
        <v>20.339721585014932</v>
      </c>
      <c r="V21">
        <v>1.9198750018761728</v>
      </c>
      <c r="W21">
        <v>4.7992202690582966</v>
      </c>
      <c r="X21">
        <v>14.39983855010661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2.6714017368154157</v>
      </c>
      <c r="AG21">
        <v>6.4162719244000002</v>
      </c>
      <c r="AH21">
        <v>0</v>
      </c>
      <c r="AI21">
        <v>0</v>
      </c>
      <c r="AJ21">
        <v>0</v>
      </c>
      <c r="AK21">
        <v>16.03126110606777</v>
      </c>
      <c r="AL21">
        <v>0</v>
      </c>
      <c r="AM21">
        <v>0</v>
      </c>
      <c r="AN21">
        <v>0.84469300000000003</v>
      </c>
      <c r="AO21">
        <v>0</v>
      </c>
      <c r="AP21">
        <v>0</v>
      </c>
      <c r="AQ21">
        <v>4.5644972206349204</v>
      </c>
      <c r="AR21">
        <v>0.52018889755434783</v>
      </c>
      <c r="AS21">
        <v>1.386527499776985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375.39203260787048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1.9200272759559602</v>
      </c>
      <c r="L22">
        <v>201.58098582531446</v>
      </c>
      <c r="M22">
        <v>27.100245498811006</v>
      </c>
      <c r="N22">
        <v>17.390519644734521</v>
      </c>
      <c r="O22">
        <v>0</v>
      </c>
      <c r="P22">
        <v>41.028057571749052</v>
      </c>
      <c r="Q22">
        <v>2.8796999999999997</v>
      </c>
      <c r="R22">
        <v>4.3408839990667287</v>
      </c>
      <c r="S22">
        <v>3.8396000000000003</v>
      </c>
      <c r="T22">
        <v>0</v>
      </c>
      <c r="U22">
        <v>20.339721585014932</v>
      </c>
      <c r="V22">
        <v>1.9198750018761728</v>
      </c>
      <c r="W22">
        <v>4.7992202690582966</v>
      </c>
      <c r="X22">
        <v>14.39983855010661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2.6714017368154157</v>
      </c>
      <c r="AG22">
        <v>6.4162719244000002</v>
      </c>
      <c r="AH22">
        <v>0</v>
      </c>
      <c r="AI22">
        <v>0</v>
      </c>
      <c r="AJ22">
        <v>0</v>
      </c>
      <c r="AK22">
        <v>16.03126110606777</v>
      </c>
      <c r="AL22">
        <v>0</v>
      </c>
      <c r="AM22">
        <v>0</v>
      </c>
      <c r="AN22">
        <v>0.84469300000000003</v>
      </c>
      <c r="AO22">
        <v>0</v>
      </c>
      <c r="AP22">
        <v>0</v>
      </c>
      <c r="AQ22">
        <v>4.5644972206349204</v>
      </c>
      <c r="AR22">
        <v>0.52018889755434783</v>
      </c>
      <c r="AS22">
        <v>1.386527499776985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373.97351660693721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1.9200272759559602</v>
      </c>
      <c r="L23">
        <v>201.57820361331548</v>
      </c>
      <c r="M23">
        <v>27.100245498811006</v>
      </c>
      <c r="N23">
        <v>17.390519644734521</v>
      </c>
      <c r="O23">
        <v>0</v>
      </c>
      <c r="P23">
        <v>41.028057571749052</v>
      </c>
      <c r="Q23">
        <v>2.5008839590443688</v>
      </c>
      <c r="R23">
        <v>4.7789117403334522</v>
      </c>
      <c r="S23">
        <v>3.8408678858659586</v>
      </c>
      <c r="T23">
        <v>0</v>
      </c>
      <c r="U23">
        <v>20.339721585014932</v>
      </c>
      <c r="V23">
        <v>1.5106044878836833</v>
      </c>
      <c r="W23">
        <v>4.7992202690582966</v>
      </c>
      <c r="X23">
        <v>14.39983855010661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2.6714017368154157</v>
      </c>
      <c r="AG23">
        <v>6.4162719244000002</v>
      </c>
      <c r="AH23">
        <v>0</v>
      </c>
      <c r="AI23">
        <v>0</v>
      </c>
      <c r="AJ23">
        <v>0</v>
      </c>
      <c r="AK23">
        <v>16.03126110606777</v>
      </c>
      <c r="AL23">
        <v>0</v>
      </c>
      <c r="AM23">
        <v>0</v>
      </c>
      <c r="AN23">
        <v>0.84469300000000003</v>
      </c>
      <c r="AO23">
        <v>0</v>
      </c>
      <c r="AP23">
        <v>0</v>
      </c>
      <c r="AQ23">
        <v>4.5644972206349204</v>
      </c>
      <c r="AR23">
        <v>0.52018889755434783</v>
      </c>
      <c r="AS23">
        <v>1.386527499776985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373.62194346712283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1.9200122029402007</v>
      </c>
      <c r="L24">
        <v>201.57820361331548</v>
      </c>
      <c r="M24">
        <v>27.100245498811006</v>
      </c>
      <c r="N24">
        <v>17.390519644734521</v>
      </c>
      <c r="O24">
        <v>0</v>
      </c>
      <c r="P24">
        <v>41.028057571749052</v>
      </c>
      <c r="Q24">
        <v>2.4118561634615383</v>
      </c>
      <c r="R24">
        <v>5.7576048028251918</v>
      </c>
      <c r="S24">
        <v>3.8399330691588776</v>
      </c>
      <c r="T24">
        <v>0</v>
      </c>
      <c r="U24">
        <v>20.339721585014932</v>
      </c>
      <c r="V24">
        <v>1.8907519761290321</v>
      </c>
      <c r="W24">
        <v>4.7992202690582966</v>
      </c>
      <c r="X24">
        <v>14.39983855010661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2.6714017368154157</v>
      </c>
      <c r="AG24">
        <v>6.4162719244000002</v>
      </c>
      <c r="AH24">
        <v>0</v>
      </c>
      <c r="AI24">
        <v>0</v>
      </c>
      <c r="AJ24">
        <v>0</v>
      </c>
      <c r="AK24">
        <v>16.03126110606777</v>
      </c>
      <c r="AL24">
        <v>0</v>
      </c>
      <c r="AM24">
        <v>0</v>
      </c>
      <c r="AN24">
        <v>0.84469300000000003</v>
      </c>
      <c r="AO24">
        <v>0</v>
      </c>
      <c r="AP24">
        <v>0</v>
      </c>
      <c r="AQ24">
        <v>9.1289944412698407</v>
      </c>
      <c r="AR24">
        <v>0.52018889755434783</v>
      </c>
      <c r="AS24">
        <v>1.386527499776985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379.4553035531892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1.8999832411557163</v>
      </c>
      <c r="L25">
        <v>201.57514238763235</v>
      </c>
      <c r="M25">
        <v>27.100245498811006</v>
      </c>
      <c r="N25">
        <v>17.390519644734521</v>
      </c>
      <c r="O25">
        <v>0</v>
      </c>
      <c r="P25">
        <v>41.028057571749052</v>
      </c>
      <c r="Q25">
        <v>2.8814512616446231</v>
      </c>
      <c r="R25">
        <v>12.429399518390522</v>
      </c>
      <c r="S25">
        <v>3.8399330691588776</v>
      </c>
      <c r="T25">
        <v>0</v>
      </c>
      <c r="U25">
        <v>20.339721585014932</v>
      </c>
      <c r="V25">
        <v>5.7914913543432203</v>
      </c>
      <c r="W25">
        <v>13.666346995510663</v>
      </c>
      <c r="X25">
        <v>43.198697521222414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2.6714017368154157</v>
      </c>
      <c r="AG25">
        <v>6.4162719244000002</v>
      </c>
      <c r="AH25">
        <v>6.0797878839281951</v>
      </c>
      <c r="AI25">
        <v>0</v>
      </c>
      <c r="AJ25">
        <v>0</v>
      </c>
      <c r="AK25">
        <v>16.03126110606777</v>
      </c>
      <c r="AL25">
        <v>0</v>
      </c>
      <c r="AM25">
        <v>0</v>
      </c>
      <c r="AN25">
        <v>0.84469300000000003</v>
      </c>
      <c r="AO25">
        <v>0</v>
      </c>
      <c r="AP25">
        <v>0</v>
      </c>
      <c r="AQ25">
        <v>9.1289944412698407</v>
      </c>
      <c r="AR25">
        <v>0.52018889755434783</v>
      </c>
      <c r="AS25">
        <v>1.386527499776985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434.2201161391805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1.8100070417360106</v>
      </c>
      <c r="L26">
        <v>287.96570382209984</v>
      </c>
      <c r="M26">
        <v>27.100245498811006</v>
      </c>
      <c r="N26">
        <v>17.390519644734521</v>
      </c>
      <c r="O26">
        <v>0</v>
      </c>
      <c r="P26">
        <v>41.028057571749052</v>
      </c>
      <c r="Q26">
        <v>2.8814512616446231</v>
      </c>
      <c r="R26">
        <v>12.487010071990172</v>
      </c>
      <c r="S26">
        <v>3.8399330691588776</v>
      </c>
      <c r="T26">
        <v>0</v>
      </c>
      <c r="U26">
        <v>20.339721585014932</v>
      </c>
      <c r="V26">
        <v>6.1065405308890011</v>
      </c>
      <c r="W26">
        <v>13.666464210774413</v>
      </c>
      <c r="X26">
        <v>43.198697521222414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4.8526769134840215</v>
      </c>
      <c r="AF26">
        <v>2.6714017368154157</v>
      </c>
      <c r="AG26">
        <v>6.4162719244000002</v>
      </c>
      <c r="AH26">
        <v>11.629685725131997</v>
      </c>
      <c r="AI26">
        <v>0</v>
      </c>
      <c r="AJ26">
        <v>0</v>
      </c>
      <c r="AK26">
        <v>16.03126110606777</v>
      </c>
      <c r="AL26">
        <v>0</v>
      </c>
      <c r="AM26">
        <v>0</v>
      </c>
      <c r="AN26">
        <v>0.84469300000000003</v>
      </c>
      <c r="AO26">
        <v>0</v>
      </c>
      <c r="AP26">
        <v>0</v>
      </c>
      <c r="AQ26">
        <v>13.693491968730154</v>
      </c>
      <c r="AR26">
        <v>0.52018889755434783</v>
      </c>
      <c r="AS26">
        <v>1.386527499776985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535.86055060178569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8.2700183063290247</v>
      </c>
      <c r="L27">
        <v>370.19473546868272</v>
      </c>
      <c r="M27">
        <v>27.100245498811006</v>
      </c>
      <c r="N27">
        <v>17.390519644734521</v>
      </c>
      <c r="O27">
        <v>0</v>
      </c>
      <c r="P27">
        <v>41.028057571749052</v>
      </c>
      <c r="Q27">
        <v>3.0715470046003444</v>
      </c>
      <c r="R27">
        <v>12.487010071990172</v>
      </c>
      <c r="S27">
        <v>7.3190092679245282</v>
      </c>
      <c r="T27">
        <v>0</v>
      </c>
      <c r="U27">
        <v>20.339721585014932</v>
      </c>
      <c r="V27">
        <v>6.1065405308890011</v>
      </c>
      <c r="W27">
        <v>13.666464210774413</v>
      </c>
      <c r="X27">
        <v>43.198697521222414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9.7053538269680431</v>
      </c>
      <c r="AF27">
        <v>2.6714017368154157</v>
      </c>
      <c r="AG27">
        <v>6.4162719244000002</v>
      </c>
      <c r="AH27">
        <v>11.629685725131997</v>
      </c>
      <c r="AI27">
        <v>0</v>
      </c>
      <c r="AJ27">
        <v>0</v>
      </c>
      <c r="AK27">
        <v>16.03126110606777</v>
      </c>
      <c r="AL27">
        <v>0</v>
      </c>
      <c r="AM27">
        <v>0</v>
      </c>
      <c r="AN27">
        <v>0.84469300000000003</v>
      </c>
      <c r="AO27">
        <v>0</v>
      </c>
      <c r="AP27">
        <v>0</v>
      </c>
      <c r="AQ27">
        <v>13.693491968730154</v>
      </c>
      <c r="AR27">
        <v>0.52018889755434783</v>
      </c>
      <c r="AS27">
        <v>1.386527499776985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633.07144236816691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8.9300613779124163</v>
      </c>
      <c r="L28">
        <v>370.19473546868272</v>
      </c>
      <c r="M28">
        <v>27.100245498811006</v>
      </c>
      <c r="N28">
        <v>17.390519644734521</v>
      </c>
      <c r="O28">
        <v>0</v>
      </c>
      <c r="P28">
        <v>41.028057571749052</v>
      </c>
      <c r="Q28">
        <v>3.1115791810442675</v>
      </c>
      <c r="R28">
        <v>12.487010071990172</v>
      </c>
      <c r="S28">
        <v>7.7736385817535547</v>
      </c>
      <c r="T28">
        <v>0</v>
      </c>
      <c r="U28">
        <v>20.339721585014932</v>
      </c>
      <c r="V28">
        <v>6.1065405308890011</v>
      </c>
      <c r="W28">
        <v>13.666464210774413</v>
      </c>
      <c r="X28">
        <v>43.198697521222414</v>
      </c>
      <c r="Y28">
        <v>0</v>
      </c>
      <c r="Z28">
        <v>0</v>
      </c>
      <c r="AA28">
        <v>1.9307107713080169</v>
      </c>
      <c r="AB28">
        <v>0.98149782670667651</v>
      </c>
      <c r="AC28">
        <v>0</v>
      </c>
      <c r="AD28">
        <v>0</v>
      </c>
      <c r="AE28">
        <v>9.7053538269680431</v>
      </c>
      <c r="AF28">
        <v>5.2266554386409734</v>
      </c>
      <c r="AG28">
        <v>6.4162719244000002</v>
      </c>
      <c r="AH28">
        <v>19.522254220000001</v>
      </c>
      <c r="AI28">
        <v>0</v>
      </c>
      <c r="AJ28">
        <v>0</v>
      </c>
      <c r="AK28">
        <v>16.03126110606777</v>
      </c>
      <c r="AL28">
        <v>0</v>
      </c>
      <c r="AM28">
        <v>0</v>
      </c>
      <c r="AN28">
        <v>0.84469300000000003</v>
      </c>
      <c r="AO28">
        <v>0</v>
      </c>
      <c r="AP28">
        <v>0</v>
      </c>
      <c r="AQ28">
        <v>13.693491968730154</v>
      </c>
      <c r="AR28">
        <v>0.52018889755434783</v>
      </c>
      <c r="AS28">
        <v>1.386527499776985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647.58617772473144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8.9300613779124163</v>
      </c>
      <c r="L29">
        <v>370.19473546868272</v>
      </c>
      <c r="M29">
        <v>27.100245498811006</v>
      </c>
      <c r="N29">
        <v>17.390519644734521</v>
      </c>
      <c r="O29">
        <v>0</v>
      </c>
      <c r="P29">
        <v>41.028057571749052</v>
      </c>
      <c r="Q29">
        <v>3.1115791810442675</v>
      </c>
      <c r="R29">
        <v>12.487010071990172</v>
      </c>
      <c r="S29">
        <v>7.7736385817535547</v>
      </c>
      <c r="T29">
        <v>0</v>
      </c>
      <c r="U29">
        <v>20.339721585014932</v>
      </c>
      <c r="V29">
        <v>6.1065405308890011</v>
      </c>
      <c r="W29">
        <v>13.666464210774413</v>
      </c>
      <c r="X29">
        <v>43.198697521222414</v>
      </c>
      <c r="Y29">
        <v>0</v>
      </c>
      <c r="Z29">
        <v>0.32396625000000001</v>
      </c>
      <c r="AA29">
        <v>4.1345124974683536</v>
      </c>
      <c r="AB29">
        <v>3.8788789864966238</v>
      </c>
      <c r="AC29">
        <v>0</v>
      </c>
      <c r="AD29">
        <v>2.5288084476154431</v>
      </c>
      <c r="AE29">
        <v>9.7053538269680431</v>
      </c>
      <c r="AF29">
        <v>7.8399833113590258</v>
      </c>
      <c r="AG29">
        <v>6.4162719244000002</v>
      </c>
      <c r="AH29">
        <v>25.880931357888066</v>
      </c>
      <c r="AI29">
        <v>0</v>
      </c>
      <c r="AJ29">
        <v>0</v>
      </c>
      <c r="AK29">
        <v>16.03126110606777</v>
      </c>
      <c r="AL29">
        <v>0</v>
      </c>
      <c r="AM29">
        <v>1.554692456864216</v>
      </c>
      <c r="AN29">
        <v>0.84469300000000003</v>
      </c>
      <c r="AO29">
        <v>0</v>
      </c>
      <c r="AP29">
        <v>0</v>
      </c>
      <c r="AQ29">
        <v>13.693491968730154</v>
      </c>
      <c r="AR29">
        <v>0.52018889755434783</v>
      </c>
      <c r="AS29">
        <v>1.386527499776985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666.06683277576747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8.9300613779124163</v>
      </c>
      <c r="L30">
        <v>370.19473546868272</v>
      </c>
      <c r="M30">
        <v>27.100245498811006</v>
      </c>
      <c r="N30">
        <v>17.390519644734521</v>
      </c>
      <c r="O30">
        <v>0</v>
      </c>
      <c r="P30">
        <v>41.028057571749052</v>
      </c>
      <c r="Q30">
        <v>3.1115791810442675</v>
      </c>
      <c r="R30">
        <v>12.487010071990172</v>
      </c>
      <c r="S30">
        <v>7.7736385817535547</v>
      </c>
      <c r="T30">
        <v>0</v>
      </c>
      <c r="U30">
        <v>20.339721585014932</v>
      </c>
      <c r="V30">
        <v>6.1065405308890011</v>
      </c>
      <c r="W30">
        <v>13.666464210774413</v>
      </c>
      <c r="X30">
        <v>43.198697521222414</v>
      </c>
      <c r="Y30">
        <v>0</v>
      </c>
      <c r="Z30">
        <v>3.840943909090909</v>
      </c>
      <c r="AA30">
        <v>8.273677488185653</v>
      </c>
      <c r="AB30">
        <v>7.7577582798199538</v>
      </c>
      <c r="AC30">
        <v>0</v>
      </c>
      <c r="AD30">
        <v>4.6685697013626042</v>
      </c>
      <c r="AE30">
        <v>9.7053538269680431</v>
      </c>
      <c r="AF30">
        <v>11.475412664807301</v>
      </c>
      <c r="AG30">
        <v>6.4162719244000002</v>
      </c>
      <c r="AH30">
        <v>34.442834369060193</v>
      </c>
      <c r="AI30">
        <v>0</v>
      </c>
      <c r="AJ30">
        <v>0</v>
      </c>
      <c r="AK30">
        <v>16.03126110606777</v>
      </c>
      <c r="AL30">
        <v>0</v>
      </c>
      <c r="AM30">
        <v>2.3555945386346586</v>
      </c>
      <c r="AN30">
        <v>0.84469300000000003</v>
      </c>
      <c r="AO30">
        <v>0</v>
      </c>
      <c r="AP30">
        <v>0</v>
      </c>
      <c r="AQ30">
        <v>13.693491968730154</v>
      </c>
      <c r="AR30">
        <v>0.52018889755434783</v>
      </c>
      <c r="AS30">
        <v>1.386527499776985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692.73985041903711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8.9300613779124163</v>
      </c>
      <c r="L31">
        <v>370.19473546868272</v>
      </c>
      <c r="M31">
        <v>27.100245498811006</v>
      </c>
      <c r="N31">
        <v>17.390519644734521</v>
      </c>
      <c r="O31">
        <v>0</v>
      </c>
      <c r="P31">
        <v>41.028057571749052</v>
      </c>
      <c r="Q31">
        <v>3.1115791810442675</v>
      </c>
      <c r="R31">
        <v>12.487010071990172</v>
      </c>
      <c r="S31">
        <v>7.7736385817535547</v>
      </c>
      <c r="T31">
        <v>0</v>
      </c>
      <c r="U31">
        <v>20.339721585014932</v>
      </c>
      <c r="V31">
        <v>6.1065405308890011</v>
      </c>
      <c r="W31">
        <v>13.666464210774413</v>
      </c>
      <c r="X31">
        <v>43.198697521222414</v>
      </c>
      <c r="Y31">
        <v>0</v>
      </c>
      <c r="Z31">
        <v>3.840943909090909</v>
      </c>
      <c r="AA31">
        <v>8.273677488185653</v>
      </c>
      <c r="AB31">
        <v>7.7577582798199538</v>
      </c>
      <c r="AC31">
        <v>0</v>
      </c>
      <c r="AD31">
        <v>5.3813046317940962</v>
      </c>
      <c r="AE31">
        <v>9.7053538269680431</v>
      </c>
      <c r="AF31">
        <v>11.475412664807301</v>
      </c>
      <c r="AG31">
        <v>6.4162719244000002</v>
      </c>
      <c r="AH31">
        <v>34.442834369060193</v>
      </c>
      <c r="AI31">
        <v>0</v>
      </c>
      <c r="AJ31">
        <v>0</v>
      </c>
      <c r="AK31">
        <v>16.03126110606777</v>
      </c>
      <c r="AL31">
        <v>0</v>
      </c>
      <c r="AM31">
        <v>2.3555945386346586</v>
      </c>
      <c r="AN31">
        <v>0.84469300000000003</v>
      </c>
      <c r="AO31">
        <v>0</v>
      </c>
      <c r="AP31">
        <v>0</v>
      </c>
      <c r="AQ31">
        <v>13.693491968730154</v>
      </c>
      <c r="AR31">
        <v>0.52018889755434783</v>
      </c>
      <c r="AS31">
        <v>1.386527499776985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693.45258534946868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8.9300613779124163</v>
      </c>
      <c r="L32">
        <v>370.19473546868272</v>
      </c>
      <c r="M32">
        <v>27.100245498811006</v>
      </c>
      <c r="N32">
        <v>17.390519644734521</v>
      </c>
      <c r="O32">
        <v>0</v>
      </c>
      <c r="P32">
        <v>41.028057571749052</v>
      </c>
      <c r="Q32">
        <v>3.1115791810442675</v>
      </c>
      <c r="R32">
        <v>12.487010071990172</v>
      </c>
      <c r="S32">
        <v>7.7736385817535547</v>
      </c>
      <c r="T32">
        <v>0</v>
      </c>
      <c r="U32">
        <v>20.339721585014932</v>
      </c>
      <c r="V32">
        <v>6.1065405308890011</v>
      </c>
      <c r="W32">
        <v>13.666464210774413</v>
      </c>
      <c r="X32">
        <v>43.198697521222414</v>
      </c>
      <c r="Y32">
        <v>0</v>
      </c>
      <c r="Z32">
        <v>3.840943909090909</v>
      </c>
      <c r="AA32">
        <v>8.273677488185653</v>
      </c>
      <c r="AB32">
        <v>7.7577582798199538</v>
      </c>
      <c r="AC32">
        <v>0</v>
      </c>
      <c r="AD32">
        <v>5.3813046317940962</v>
      </c>
      <c r="AE32">
        <v>9.7053538269680431</v>
      </c>
      <c r="AF32">
        <v>11.475412664807301</v>
      </c>
      <c r="AG32">
        <v>6.4162719244000002</v>
      </c>
      <c r="AH32">
        <v>34.442834369060193</v>
      </c>
      <c r="AI32">
        <v>0</v>
      </c>
      <c r="AJ32">
        <v>0</v>
      </c>
      <c r="AK32">
        <v>16.03126110606777</v>
      </c>
      <c r="AL32">
        <v>0</v>
      </c>
      <c r="AM32">
        <v>2.3555945386346586</v>
      </c>
      <c r="AN32">
        <v>0.84469300000000003</v>
      </c>
      <c r="AO32">
        <v>0</v>
      </c>
      <c r="AP32">
        <v>0</v>
      </c>
      <c r="AQ32">
        <v>13.693491968730154</v>
      </c>
      <c r="AR32">
        <v>7.8028349972826083</v>
      </c>
      <c r="AS32">
        <v>2.4561344106452578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701.80483836006522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8.9300613779124163</v>
      </c>
      <c r="L33">
        <v>370.19473546868272</v>
      </c>
      <c r="M33">
        <v>27.100245498811006</v>
      </c>
      <c r="N33">
        <v>17.390519644734521</v>
      </c>
      <c r="O33">
        <v>0</v>
      </c>
      <c r="P33">
        <v>41.028057571749052</v>
      </c>
      <c r="Q33">
        <v>3.1115791810442675</v>
      </c>
      <c r="R33">
        <v>12.487010071990172</v>
      </c>
      <c r="S33">
        <v>7.7736385817535547</v>
      </c>
      <c r="T33">
        <v>0</v>
      </c>
      <c r="U33">
        <v>20.339721585014932</v>
      </c>
      <c r="V33">
        <v>6.1065405308890011</v>
      </c>
      <c r="W33">
        <v>13.666464210774413</v>
      </c>
      <c r="X33">
        <v>43.198697521222414</v>
      </c>
      <c r="Y33">
        <v>0</v>
      </c>
      <c r="Z33">
        <v>3.840943909090909</v>
      </c>
      <c r="AA33">
        <v>8.273677488185653</v>
      </c>
      <c r="AB33">
        <v>7.7577582798199538</v>
      </c>
      <c r="AC33">
        <v>0</v>
      </c>
      <c r="AD33">
        <v>8.0719569476911435</v>
      </c>
      <c r="AE33">
        <v>9.7053538269680431</v>
      </c>
      <c r="AF33">
        <v>11.475412664807301</v>
      </c>
      <c r="AG33">
        <v>6.4162719244000002</v>
      </c>
      <c r="AH33">
        <v>34.442834369060193</v>
      </c>
      <c r="AI33">
        <v>0</v>
      </c>
      <c r="AJ33">
        <v>0</v>
      </c>
      <c r="AK33">
        <v>16.03126110606777</v>
      </c>
      <c r="AL33">
        <v>0</v>
      </c>
      <c r="AM33">
        <v>2.3555945386346586</v>
      </c>
      <c r="AN33">
        <v>0.84469300000000003</v>
      </c>
      <c r="AO33">
        <v>0</v>
      </c>
      <c r="AP33">
        <v>0</v>
      </c>
      <c r="AQ33">
        <v>13.693491968730154</v>
      </c>
      <c r="AR33">
        <v>7.8028349972826083</v>
      </c>
      <c r="AS33">
        <v>2.4561344106452578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704.49549067596217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8.9300613779124163</v>
      </c>
      <c r="L34">
        <v>370.19473546868272</v>
      </c>
      <c r="M34">
        <v>27.100245498811006</v>
      </c>
      <c r="N34">
        <v>17.390519644734521</v>
      </c>
      <c r="O34">
        <v>0</v>
      </c>
      <c r="P34">
        <v>41.028057571749052</v>
      </c>
      <c r="Q34">
        <v>3.1115791810442675</v>
      </c>
      <c r="R34">
        <v>12.487010071990172</v>
      </c>
      <c r="S34">
        <v>7.7736385817535547</v>
      </c>
      <c r="T34">
        <v>0</v>
      </c>
      <c r="U34">
        <v>20.339721585014932</v>
      </c>
      <c r="V34">
        <v>6.1065405308890011</v>
      </c>
      <c r="W34">
        <v>13.666464210774413</v>
      </c>
      <c r="X34">
        <v>43.198697521222414</v>
      </c>
      <c r="Y34">
        <v>0</v>
      </c>
      <c r="Z34">
        <v>3.840943909090909</v>
      </c>
      <c r="AA34">
        <v>4.1368388974683548</v>
      </c>
      <c r="AB34">
        <v>7.7577582798199538</v>
      </c>
      <c r="AC34">
        <v>0</v>
      </c>
      <c r="AD34">
        <v>8.0719569476911435</v>
      </c>
      <c r="AE34">
        <v>9.7053538269680431</v>
      </c>
      <c r="AF34">
        <v>11.475412664807301</v>
      </c>
      <c r="AG34">
        <v>6.4162719244000002</v>
      </c>
      <c r="AH34">
        <v>34.442834369060193</v>
      </c>
      <c r="AI34">
        <v>0</v>
      </c>
      <c r="AJ34">
        <v>0</v>
      </c>
      <c r="AK34">
        <v>16.03126110606777</v>
      </c>
      <c r="AL34">
        <v>0</v>
      </c>
      <c r="AM34">
        <v>2.3555945386346586</v>
      </c>
      <c r="AN34">
        <v>0.84469300000000003</v>
      </c>
      <c r="AO34">
        <v>0</v>
      </c>
      <c r="AP34">
        <v>0</v>
      </c>
      <c r="AQ34">
        <v>13.693491968730154</v>
      </c>
      <c r="AR34">
        <v>0.65023619864130433</v>
      </c>
      <c r="AS34">
        <v>1.386527499776985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692.13644637573532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8.9300613779124163</v>
      </c>
      <c r="L35">
        <v>370.19473546868272</v>
      </c>
      <c r="M35">
        <v>27.100245498811006</v>
      </c>
      <c r="N35">
        <v>17.390519644734521</v>
      </c>
      <c r="O35">
        <v>0</v>
      </c>
      <c r="P35">
        <v>41.028057571749052</v>
      </c>
      <c r="Q35">
        <v>3.1115791810442675</v>
      </c>
      <c r="R35">
        <v>12.487010071990172</v>
      </c>
      <c r="S35">
        <v>7.7736385817535547</v>
      </c>
      <c r="T35">
        <v>0</v>
      </c>
      <c r="U35">
        <v>20.339721585014932</v>
      </c>
      <c r="V35">
        <v>6.1065405308890011</v>
      </c>
      <c r="W35">
        <v>13.666464210774413</v>
      </c>
      <c r="X35">
        <v>43.198697521222414</v>
      </c>
      <c r="Y35">
        <v>0</v>
      </c>
      <c r="Z35">
        <v>3.840943909090909</v>
      </c>
      <c r="AA35">
        <v>4.1368388974683548</v>
      </c>
      <c r="AB35">
        <v>7.7577582798199538</v>
      </c>
      <c r="AC35">
        <v>0</v>
      </c>
      <c r="AD35">
        <v>5.3813046317940962</v>
      </c>
      <c r="AE35">
        <v>9.7053538269680431</v>
      </c>
      <c r="AF35">
        <v>11.475412664807301</v>
      </c>
      <c r="AG35">
        <v>6.4162719244000002</v>
      </c>
      <c r="AH35">
        <v>34.442834369060193</v>
      </c>
      <c r="AI35">
        <v>0</v>
      </c>
      <c r="AJ35">
        <v>0</v>
      </c>
      <c r="AK35">
        <v>16.03126110606777</v>
      </c>
      <c r="AL35">
        <v>0</v>
      </c>
      <c r="AM35">
        <v>2.3555945386346586</v>
      </c>
      <c r="AN35">
        <v>0.84469300000000003</v>
      </c>
      <c r="AO35">
        <v>0</v>
      </c>
      <c r="AP35">
        <v>0</v>
      </c>
      <c r="AQ35">
        <v>13.693491968730154</v>
      </c>
      <c r="AR35">
        <v>0.65023619864130433</v>
      </c>
      <c r="AS35">
        <v>1.386527499776985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689.44579405983836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8.9300613779124163</v>
      </c>
      <c r="L36">
        <v>370.19473546868272</v>
      </c>
      <c r="M36">
        <v>27.100245498811006</v>
      </c>
      <c r="N36">
        <v>17.390519644734521</v>
      </c>
      <c r="O36">
        <v>0</v>
      </c>
      <c r="P36">
        <v>41.028057571749052</v>
      </c>
      <c r="Q36">
        <v>3.1115791810442675</v>
      </c>
      <c r="R36">
        <v>12.487010071990172</v>
      </c>
      <c r="S36">
        <v>7.7736385817535547</v>
      </c>
      <c r="T36">
        <v>0</v>
      </c>
      <c r="U36">
        <v>20.339721585014932</v>
      </c>
      <c r="V36">
        <v>6.1065405308890011</v>
      </c>
      <c r="W36">
        <v>13.666464210774413</v>
      </c>
      <c r="X36">
        <v>43.198697521222414</v>
      </c>
      <c r="Y36">
        <v>0</v>
      </c>
      <c r="Z36">
        <v>0</v>
      </c>
      <c r="AA36">
        <v>2.5587734333333332</v>
      </c>
      <c r="AB36">
        <v>3.8788789864966238</v>
      </c>
      <c r="AC36">
        <v>0</v>
      </c>
      <c r="AD36">
        <v>4.6685697013626042</v>
      </c>
      <c r="AE36">
        <v>9.7053538269680431</v>
      </c>
      <c r="AF36">
        <v>5.2266554386409734</v>
      </c>
      <c r="AG36">
        <v>6.4162719244000002</v>
      </c>
      <c r="AH36">
        <v>25.880931357888066</v>
      </c>
      <c r="AI36">
        <v>0</v>
      </c>
      <c r="AJ36">
        <v>0</v>
      </c>
      <c r="AK36">
        <v>16.03126110606777</v>
      </c>
      <c r="AL36">
        <v>0</v>
      </c>
      <c r="AM36">
        <v>1.554692456864216</v>
      </c>
      <c r="AN36">
        <v>0.84469300000000003</v>
      </c>
      <c r="AO36">
        <v>0</v>
      </c>
      <c r="AP36">
        <v>0</v>
      </c>
      <c r="AQ36">
        <v>13.693491968730154</v>
      </c>
      <c r="AR36">
        <v>0.65023619864130433</v>
      </c>
      <c r="AS36">
        <v>1.386527499776985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663.82360814374852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8.9300613779124163</v>
      </c>
      <c r="L37">
        <v>370.19473546868272</v>
      </c>
      <c r="M37">
        <v>27.100245498811006</v>
      </c>
      <c r="N37">
        <v>17.390519644734521</v>
      </c>
      <c r="O37">
        <v>0</v>
      </c>
      <c r="P37">
        <v>41.028057571749052</v>
      </c>
      <c r="Q37">
        <v>3.1115791810442675</v>
      </c>
      <c r="R37">
        <v>12.487010071990172</v>
      </c>
      <c r="S37">
        <v>7.7736385817535547</v>
      </c>
      <c r="T37">
        <v>0</v>
      </c>
      <c r="U37">
        <v>20.339721585014932</v>
      </c>
      <c r="V37">
        <v>6.1065405308890011</v>
      </c>
      <c r="W37">
        <v>13.666464210774413</v>
      </c>
      <c r="X37">
        <v>43.198697521222414</v>
      </c>
      <c r="Y37">
        <v>0</v>
      </c>
      <c r="Z37">
        <v>0</v>
      </c>
      <c r="AA37">
        <v>0</v>
      </c>
      <c r="AB37">
        <v>3.8788789864966238</v>
      </c>
      <c r="AC37">
        <v>0</v>
      </c>
      <c r="AD37">
        <v>2.5288084476154431</v>
      </c>
      <c r="AE37">
        <v>9.7053538269680431</v>
      </c>
      <c r="AF37">
        <v>2.6714017368154157</v>
      </c>
      <c r="AG37">
        <v>6.4162719244000002</v>
      </c>
      <c r="AH37">
        <v>20.637811542639916</v>
      </c>
      <c r="AI37">
        <v>0</v>
      </c>
      <c r="AJ37">
        <v>0</v>
      </c>
      <c r="AK37">
        <v>16.03126110606777</v>
      </c>
      <c r="AL37">
        <v>0</v>
      </c>
      <c r="AM37">
        <v>0</v>
      </c>
      <c r="AN37">
        <v>0.84469300000000003</v>
      </c>
      <c r="AO37">
        <v>0</v>
      </c>
      <c r="AP37">
        <v>0</v>
      </c>
      <c r="AQ37">
        <v>13.693491968730154</v>
      </c>
      <c r="AR37">
        <v>0.65023619864130433</v>
      </c>
      <c r="AS37">
        <v>1.386527499776985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649.77200748273015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8.9300613779124163</v>
      </c>
      <c r="L38">
        <v>370.19473546868272</v>
      </c>
      <c r="M38">
        <v>27.100245498811006</v>
      </c>
      <c r="N38">
        <v>17.390519644734521</v>
      </c>
      <c r="O38">
        <v>0</v>
      </c>
      <c r="P38">
        <v>41.028057571749052</v>
      </c>
      <c r="Q38">
        <v>3.1115791810442675</v>
      </c>
      <c r="R38">
        <v>12.487010071990172</v>
      </c>
      <c r="S38">
        <v>7.7736385817535547</v>
      </c>
      <c r="T38">
        <v>0</v>
      </c>
      <c r="U38">
        <v>20.339721585014932</v>
      </c>
      <c r="V38">
        <v>6.1065405308890011</v>
      </c>
      <c r="W38">
        <v>13.666464210774413</v>
      </c>
      <c r="X38">
        <v>43.198697521222414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4.8526769134840215</v>
      </c>
      <c r="AF38">
        <v>2.6714017368154157</v>
      </c>
      <c r="AG38">
        <v>6.4162719244000002</v>
      </c>
      <c r="AH38">
        <v>12.828909977360086</v>
      </c>
      <c r="AI38">
        <v>0</v>
      </c>
      <c r="AJ38">
        <v>0</v>
      </c>
      <c r="AK38">
        <v>16.03126110606777</v>
      </c>
      <c r="AL38">
        <v>0</v>
      </c>
      <c r="AM38">
        <v>0</v>
      </c>
      <c r="AN38">
        <v>0.84469300000000003</v>
      </c>
      <c r="AO38">
        <v>0</v>
      </c>
      <c r="AP38">
        <v>0</v>
      </c>
      <c r="AQ38">
        <v>13.693491968730154</v>
      </c>
      <c r="AR38">
        <v>0.65023619864130433</v>
      </c>
      <c r="AS38">
        <v>1.386527499776985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630.70274156985431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8.9300613779124163</v>
      </c>
      <c r="L39">
        <v>370.19473546868272</v>
      </c>
      <c r="M39">
        <v>27.100245498811006</v>
      </c>
      <c r="N39">
        <v>17.390519644734521</v>
      </c>
      <c r="O39">
        <v>0</v>
      </c>
      <c r="P39">
        <v>41.028057571749052</v>
      </c>
      <c r="Q39">
        <v>3.1115791810442675</v>
      </c>
      <c r="R39">
        <v>12.487010071990172</v>
      </c>
      <c r="S39">
        <v>7.7736385817535547</v>
      </c>
      <c r="T39">
        <v>0</v>
      </c>
      <c r="U39">
        <v>20.339721585014932</v>
      </c>
      <c r="V39">
        <v>6.1065405308890011</v>
      </c>
      <c r="W39">
        <v>13.666464210774413</v>
      </c>
      <c r="X39">
        <v>43.198697521222414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4.8526769134840215</v>
      </c>
      <c r="AF39">
        <v>2.6714017368154157</v>
      </c>
      <c r="AG39">
        <v>6.4162719244000002</v>
      </c>
      <c r="AH39">
        <v>6.0797878839281951</v>
      </c>
      <c r="AI39">
        <v>0</v>
      </c>
      <c r="AJ39">
        <v>0</v>
      </c>
      <c r="AK39">
        <v>16.03126110606777</v>
      </c>
      <c r="AL39">
        <v>0</v>
      </c>
      <c r="AM39">
        <v>0</v>
      </c>
      <c r="AN39">
        <v>0.84469300000000003</v>
      </c>
      <c r="AO39">
        <v>0</v>
      </c>
      <c r="AP39">
        <v>0</v>
      </c>
      <c r="AQ39">
        <v>13.693491968730154</v>
      </c>
      <c r="AR39">
        <v>0.65023619864130433</v>
      </c>
      <c r="AS39">
        <v>1.386527499776985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623.95361947642243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8.9300613779124163</v>
      </c>
      <c r="L40">
        <v>370.19473546868272</v>
      </c>
      <c r="M40">
        <v>27.100245498811006</v>
      </c>
      <c r="N40">
        <v>17.390519644734521</v>
      </c>
      <c r="O40">
        <v>0</v>
      </c>
      <c r="P40">
        <v>41.028057571749052</v>
      </c>
      <c r="Q40">
        <v>3.1115791810442675</v>
      </c>
      <c r="R40">
        <v>12.487010071990172</v>
      </c>
      <c r="S40">
        <v>7.7736385817535547</v>
      </c>
      <c r="T40">
        <v>0</v>
      </c>
      <c r="U40">
        <v>20.339721585014932</v>
      </c>
      <c r="V40">
        <v>6.1065405308890011</v>
      </c>
      <c r="W40">
        <v>13.666464210774413</v>
      </c>
      <c r="X40">
        <v>43.198697521222414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4.8526769134840215</v>
      </c>
      <c r="AF40">
        <v>2.6714017368154157</v>
      </c>
      <c r="AG40">
        <v>6.4162719244000002</v>
      </c>
      <c r="AH40">
        <v>6.0797878839281951</v>
      </c>
      <c r="AI40">
        <v>0</v>
      </c>
      <c r="AJ40">
        <v>0</v>
      </c>
      <c r="AK40">
        <v>16.03126110606777</v>
      </c>
      <c r="AL40">
        <v>0</v>
      </c>
      <c r="AM40">
        <v>0</v>
      </c>
      <c r="AN40">
        <v>0.84469300000000003</v>
      </c>
      <c r="AO40">
        <v>0</v>
      </c>
      <c r="AP40">
        <v>0</v>
      </c>
      <c r="AQ40">
        <v>13.693491968730154</v>
      </c>
      <c r="AR40">
        <v>0.65023619864130433</v>
      </c>
      <c r="AS40">
        <v>1.386527499776985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623.95361947642243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8.9300613779124163</v>
      </c>
      <c r="L41">
        <v>370.19473546868272</v>
      </c>
      <c r="M41">
        <v>27.100245498811006</v>
      </c>
      <c r="N41">
        <v>17.390519644734521</v>
      </c>
      <c r="O41">
        <v>0</v>
      </c>
      <c r="P41">
        <v>41.028057571749052</v>
      </c>
      <c r="Q41">
        <v>3.1115791810442675</v>
      </c>
      <c r="R41">
        <v>12.487010071990172</v>
      </c>
      <c r="S41">
        <v>7.7736385817535547</v>
      </c>
      <c r="T41">
        <v>0</v>
      </c>
      <c r="U41">
        <v>20.339721585014932</v>
      </c>
      <c r="V41">
        <v>6.1065405308890011</v>
      </c>
      <c r="W41">
        <v>13.666464210774413</v>
      </c>
      <c r="X41">
        <v>43.198697521222414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4.8526769134840215</v>
      </c>
      <c r="AF41">
        <v>2.6714017368154157</v>
      </c>
      <c r="AG41">
        <v>6.4162719244000002</v>
      </c>
      <c r="AH41">
        <v>6.0797878839281951</v>
      </c>
      <c r="AI41">
        <v>0</v>
      </c>
      <c r="AJ41">
        <v>0</v>
      </c>
      <c r="AK41">
        <v>16.03126110606777</v>
      </c>
      <c r="AL41">
        <v>0</v>
      </c>
      <c r="AM41">
        <v>0</v>
      </c>
      <c r="AN41">
        <v>0.84469300000000003</v>
      </c>
      <c r="AO41">
        <v>0</v>
      </c>
      <c r="AP41">
        <v>0</v>
      </c>
      <c r="AQ41">
        <v>13.693491968730154</v>
      </c>
      <c r="AR41">
        <v>10.728898351358696</v>
      </c>
      <c r="AS41">
        <v>2.4561344106452578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635.10188854000808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8.9300613779124163</v>
      </c>
      <c r="L42">
        <v>370.19473546868272</v>
      </c>
      <c r="M42">
        <v>27.100245498811006</v>
      </c>
      <c r="N42">
        <v>17.390519644734521</v>
      </c>
      <c r="O42">
        <v>0</v>
      </c>
      <c r="P42">
        <v>41.028057571749052</v>
      </c>
      <c r="Q42">
        <v>3.1115791810442675</v>
      </c>
      <c r="R42">
        <v>12.487010071990172</v>
      </c>
      <c r="S42">
        <v>7.7736385817535547</v>
      </c>
      <c r="T42">
        <v>0</v>
      </c>
      <c r="U42">
        <v>20.339721585014932</v>
      </c>
      <c r="V42">
        <v>6.1065405308890011</v>
      </c>
      <c r="W42">
        <v>13.666464210774413</v>
      </c>
      <c r="X42">
        <v>43.198697521222414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4.8526769134840215</v>
      </c>
      <c r="AF42">
        <v>2.6714017368154157</v>
      </c>
      <c r="AG42">
        <v>6.4162719244000002</v>
      </c>
      <c r="AH42">
        <v>6.0797878839281951</v>
      </c>
      <c r="AI42">
        <v>0</v>
      </c>
      <c r="AJ42">
        <v>0</v>
      </c>
      <c r="AK42">
        <v>16.03126110606777</v>
      </c>
      <c r="AL42">
        <v>0</v>
      </c>
      <c r="AM42">
        <v>0</v>
      </c>
      <c r="AN42">
        <v>0.84469300000000003</v>
      </c>
      <c r="AO42">
        <v>0</v>
      </c>
      <c r="AP42">
        <v>0</v>
      </c>
      <c r="AQ42">
        <v>13.693491968730154</v>
      </c>
      <c r="AR42">
        <v>10.728898351358696</v>
      </c>
      <c r="AS42">
        <v>2.4561344106452578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635.10188854000808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1.9200074633919435</v>
      </c>
      <c r="L43">
        <v>370.19473546868272</v>
      </c>
      <c r="M43">
        <v>27.100245498811006</v>
      </c>
      <c r="N43">
        <v>17.390519644734521</v>
      </c>
      <c r="O43">
        <v>0</v>
      </c>
      <c r="P43">
        <v>41.028057571749052</v>
      </c>
      <c r="Q43">
        <v>3.1115791810442675</v>
      </c>
      <c r="R43">
        <v>12.487010071990172</v>
      </c>
      <c r="S43">
        <v>7.7736385817535547</v>
      </c>
      <c r="T43">
        <v>0</v>
      </c>
      <c r="U43">
        <v>20.339721585014932</v>
      </c>
      <c r="V43">
        <v>6.1065405308890011</v>
      </c>
      <c r="W43">
        <v>13.666464210774413</v>
      </c>
      <c r="X43">
        <v>43.198697521222414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4.8526769134840215</v>
      </c>
      <c r="AF43">
        <v>2.6714017368154157</v>
      </c>
      <c r="AG43">
        <v>6.4162719244000002</v>
      </c>
      <c r="AH43">
        <v>0</v>
      </c>
      <c r="AI43">
        <v>0</v>
      </c>
      <c r="AJ43">
        <v>0</v>
      </c>
      <c r="AK43">
        <v>16.03126110606777</v>
      </c>
      <c r="AL43">
        <v>0</v>
      </c>
      <c r="AM43">
        <v>0</v>
      </c>
      <c r="AN43">
        <v>0.84469300000000003</v>
      </c>
      <c r="AO43">
        <v>0</v>
      </c>
      <c r="AP43">
        <v>0</v>
      </c>
      <c r="AQ43">
        <v>13.693491968730154</v>
      </c>
      <c r="AR43">
        <v>1.4630315236413043</v>
      </c>
      <c r="AS43">
        <v>2.4561344106452578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612.74617991384218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1.9200074633919435</v>
      </c>
      <c r="L44">
        <v>370.19473546868272</v>
      </c>
      <c r="M44">
        <v>27.100245498811006</v>
      </c>
      <c r="N44">
        <v>17.390519644734521</v>
      </c>
      <c r="O44">
        <v>0</v>
      </c>
      <c r="P44">
        <v>41.028057571749052</v>
      </c>
      <c r="Q44">
        <v>3.1115791810442675</v>
      </c>
      <c r="R44">
        <v>12.487010071990172</v>
      </c>
      <c r="S44">
        <v>7.7736385817535547</v>
      </c>
      <c r="T44">
        <v>0</v>
      </c>
      <c r="U44">
        <v>20.339721585014932</v>
      </c>
      <c r="V44">
        <v>6.1065405308890011</v>
      </c>
      <c r="W44">
        <v>13.666464210774413</v>
      </c>
      <c r="X44">
        <v>43.198697521222414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4.8526769134840215</v>
      </c>
      <c r="AF44">
        <v>2.6714017368154157</v>
      </c>
      <c r="AG44">
        <v>6.4162719244000002</v>
      </c>
      <c r="AH44">
        <v>0</v>
      </c>
      <c r="AI44">
        <v>0</v>
      </c>
      <c r="AJ44">
        <v>0</v>
      </c>
      <c r="AK44">
        <v>16.03126110606777</v>
      </c>
      <c r="AL44">
        <v>0</v>
      </c>
      <c r="AM44">
        <v>0</v>
      </c>
      <c r="AN44">
        <v>0.84469300000000003</v>
      </c>
      <c r="AO44">
        <v>0</v>
      </c>
      <c r="AP44">
        <v>0</v>
      </c>
      <c r="AQ44">
        <v>13.693491968730154</v>
      </c>
      <c r="AR44">
        <v>0.65023619864130433</v>
      </c>
      <c r="AS44">
        <v>1.386527499776985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610.86377767797387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1.9200074633919435</v>
      </c>
      <c r="L45">
        <v>370.19473546868272</v>
      </c>
      <c r="M45">
        <v>27.100245498811006</v>
      </c>
      <c r="N45">
        <v>17.390519644734521</v>
      </c>
      <c r="O45">
        <v>0</v>
      </c>
      <c r="P45">
        <v>41.028057571749052</v>
      </c>
      <c r="Q45">
        <v>3.1115791810442675</v>
      </c>
      <c r="R45">
        <v>12.487010071990172</v>
      </c>
      <c r="S45">
        <v>7.7736385817535547</v>
      </c>
      <c r="T45">
        <v>0</v>
      </c>
      <c r="U45">
        <v>20.339721585014932</v>
      </c>
      <c r="V45">
        <v>6.1065405308890011</v>
      </c>
      <c r="W45">
        <v>13.666464210774413</v>
      </c>
      <c r="X45">
        <v>43.198697521222414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2.6714017368154157</v>
      </c>
      <c r="AG45">
        <v>6.4162719244000002</v>
      </c>
      <c r="AH45">
        <v>0</v>
      </c>
      <c r="AI45">
        <v>0</v>
      </c>
      <c r="AJ45">
        <v>0</v>
      </c>
      <c r="AK45">
        <v>16.03126110606777</v>
      </c>
      <c r="AL45">
        <v>0</v>
      </c>
      <c r="AM45">
        <v>0</v>
      </c>
      <c r="AN45">
        <v>0.84469300000000003</v>
      </c>
      <c r="AO45">
        <v>0</v>
      </c>
      <c r="AP45">
        <v>0</v>
      </c>
      <c r="AQ45">
        <v>13.693491968730154</v>
      </c>
      <c r="AR45">
        <v>0.65023619864130433</v>
      </c>
      <c r="AS45">
        <v>1.386527499776985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606.01110076448981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1.9200074633919435</v>
      </c>
      <c r="L46">
        <v>370.19473546868272</v>
      </c>
      <c r="M46">
        <v>27.100245498811006</v>
      </c>
      <c r="N46">
        <v>17.390519644734521</v>
      </c>
      <c r="O46">
        <v>0</v>
      </c>
      <c r="P46">
        <v>41.028057571749052</v>
      </c>
      <c r="Q46">
        <v>3.1115791810442675</v>
      </c>
      <c r="R46">
        <v>12.487010071990172</v>
      </c>
      <c r="S46">
        <v>7.7736385817535547</v>
      </c>
      <c r="T46">
        <v>0</v>
      </c>
      <c r="U46">
        <v>20.339721585014932</v>
      </c>
      <c r="V46">
        <v>6.1065405308890011</v>
      </c>
      <c r="W46">
        <v>13.666464210774413</v>
      </c>
      <c r="X46">
        <v>43.198697521222414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2.6714017368154157</v>
      </c>
      <c r="AG46">
        <v>6.4162719244000002</v>
      </c>
      <c r="AH46">
        <v>0</v>
      </c>
      <c r="AI46">
        <v>0</v>
      </c>
      <c r="AJ46">
        <v>0</v>
      </c>
      <c r="AK46">
        <v>16.03126110606777</v>
      </c>
      <c r="AL46">
        <v>0</v>
      </c>
      <c r="AM46">
        <v>0</v>
      </c>
      <c r="AN46">
        <v>0.84469300000000003</v>
      </c>
      <c r="AO46">
        <v>0</v>
      </c>
      <c r="AP46">
        <v>0</v>
      </c>
      <c r="AQ46">
        <v>11.411243358412696</v>
      </c>
      <c r="AR46">
        <v>0.65023619864130433</v>
      </c>
      <c r="AS46">
        <v>1.386527499776985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603.72885215417227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1.9200074633919435</v>
      </c>
      <c r="L47">
        <v>370.19473546868272</v>
      </c>
      <c r="M47">
        <v>27.100245498811006</v>
      </c>
      <c r="N47">
        <v>17.390519644734521</v>
      </c>
      <c r="O47">
        <v>0</v>
      </c>
      <c r="P47">
        <v>41.028057571749052</v>
      </c>
      <c r="Q47">
        <v>3.1115791810442675</v>
      </c>
      <c r="R47">
        <v>12.487010071990172</v>
      </c>
      <c r="S47">
        <v>7.7736385817535547</v>
      </c>
      <c r="T47">
        <v>0</v>
      </c>
      <c r="U47">
        <v>20.339721585014932</v>
      </c>
      <c r="V47">
        <v>6.1065405308890011</v>
      </c>
      <c r="W47">
        <v>13.666464210774413</v>
      </c>
      <c r="X47">
        <v>43.198697521222414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2.6714017368154157</v>
      </c>
      <c r="AG47">
        <v>6.4162719244000002</v>
      </c>
      <c r="AH47">
        <v>0</v>
      </c>
      <c r="AI47">
        <v>0</v>
      </c>
      <c r="AJ47">
        <v>0</v>
      </c>
      <c r="AK47">
        <v>16.03126110606777</v>
      </c>
      <c r="AL47">
        <v>0</v>
      </c>
      <c r="AM47">
        <v>0</v>
      </c>
      <c r="AN47">
        <v>0.84469300000000003</v>
      </c>
      <c r="AO47">
        <v>0</v>
      </c>
      <c r="AP47">
        <v>0</v>
      </c>
      <c r="AQ47">
        <v>9.1289944412698407</v>
      </c>
      <c r="AR47">
        <v>0.65023619864130433</v>
      </c>
      <c r="AS47">
        <v>1.386527499776985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601.44660323702942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1.9200074633919435</v>
      </c>
      <c r="L48">
        <v>370.19473546868272</v>
      </c>
      <c r="M48">
        <v>27.100245498811006</v>
      </c>
      <c r="N48">
        <v>17.390519644734521</v>
      </c>
      <c r="O48">
        <v>0</v>
      </c>
      <c r="P48">
        <v>41.028057571749052</v>
      </c>
      <c r="Q48">
        <v>3.1115791810442675</v>
      </c>
      <c r="R48">
        <v>12.487010071990172</v>
      </c>
      <c r="S48">
        <v>7.7736385817535547</v>
      </c>
      <c r="T48">
        <v>0</v>
      </c>
      <c r="U48">
        <v>20.339721585014932</v>
      </c>
      <c r="V48">
        <v>6.1065405308890011</v>
      </c>
      <c r="W48">
        <v>13.666464210774413</v>
      </c>
      <c r="X48">
        <v>43.198697521222414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2.6714017368154157</v>
      </c>
      <c r="AG48">
        <v>6.4162719244000002</v>
      </c>
      <c r="AH48">
        <v>0</v>
      </c>
      <c r="AI48">
        <v>0</v>
      </c>
      <c r="AJ48">
        <v>0</v>
      </c>
      <c r="AK48">
        <v>16.03126110606777</v>
      </c>
      <c r="AL48">
        <v>0</v>
      </c>
      <c r="AM48">
        <v>0</v>
      </c>
      <c r="AN48">
        <v>0.84469300000000003</v>
      </c>
      <c r="AO48">
        <v>0</v>
      </c>
      <c r="AP48">
        <v>0</v>
      </c>
      <c r="AQ48">
        <v>4.5644972206349204</v>
      </c>
      <c r="AR48">
        <v>0.65023619864130433</v>
      </c>
      <c r="AS48">
        <v>1.386527499776985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596.88210601639457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1.9200074633919435</v>
      </c>
      <c r="L49">
        <v>370.19473546868272</v>
      </c>
      <c r="M49">
        <v>27.100245498811006</v>
      </c>
      <c r="N49">
        <v>17.390519644734521</v>
      </c>
      <c r="O49">
        <v>0</v>
      </c>
      <c r="P49">
        <v>41.028057571749052</v>
      </c>
      <c r="Q49">
        <v>3.1115791810442675</v>
      </c>
      <c r="R49">
        <v>12.487010071990172</v>
      </c>
      <c r="S49">
        <v>7.7736385817535547</v>
      </c>
      <c r="T49">
        <v>0</v>
      </c>
      <c r="U49">
        <v>20.339721585014932</v>
      </c>
      <c r="V49">
        <v>6.1065405308890011</v>
      </c>
      <c r="W49">
        <v>13.666464210774413</v>
      </c>
      <c r="X49">
        <v>43.198697521222414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2.6714017368154157</v>
      </c>
      <c r="AG49">
        <v>6.4162719244000002</v>
      </c>
      <c r="AH49">
        <v>0</v>
      </c>
      <c r="AI49">
        <v>0</v>
      </c>
      <c r="AJ49">
        <v>0</v>
      </c>
      <c r="AK49">
        <v>16.03126110606777</v>
      </c>
      <c r="AL49">
        <v>0</v>
      </c>
      <c r="AM49">
        <v>0</v>
      </c>
      <c r="AN49">
        <v>0.84469300000000003</v>
      </c>
      <c r="AO49">
        <v>0</v>
      </c>
      <c r="AP49">
        <v>7.5448548301574145E-2</v>
      </c>
      <c r="AQ49">
        <v>4.5644972206349204</v>
      </c>
      <c r="AR49">
        <v>0.65023619864130433</v>
      </c>
      <c r="AS49">
        <v>1.386527499776985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596.95755456469612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1.9200074633919435</v>
      </c>
      <c r="L50">
        <v>370.19473546868272</v>
      </c>
      <c r="M50">
        <v>27.100245498811006</v>
      </c>
      <c r="N50">
        <v>17.390519644734521</v>
      </c>
      <c r="O50">
        <v>0</v>
      </c>
      <c r="P50">
        <v>41.028057571749052</v>
      </c>
      <c r="Q50">
        <v>3.1115791810442675</v>
      </c>
      <c r="R50">
        <v>12.487010071990172</v>
      </c>
      <c r="S50">
        <v>7.7736385817535547</v>
      </c>
      <c r="T50">
        <v>0</v>
      </c>
      <c r="U50">
        <v>20.339721585014932</v>
      </c>
      <c r="V50">
        <v>6.1065405308890011</v>
      </c>
      <c r="W50">
        <v>13.666464210774413</v>
      </c>
      <c r="X50">
        <v>43.198697521222414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2.6714017368154157</v>
      </c>
      <c r="AG50">
        <v>6.4162719244000002</v>
      </c>
      <c r="AH50">
        <v>0</v>
      </c>
      <c r="AI50">
        <v>0</v>
      </c>
      <c r="AJ50">
        <v>0</v>
      </c>
      <c r="AK50">
        <v>16.03126110606777</v>
      </c>
      <c r="AL50">
        <v>0</v>
      </c>
      <c r="AM50">
        <v>0</v>
      </c>
      <c r="AN50">
        <v>0.84469300000000003</v>
      </c>
      <c r="AO50">
        <v>0</v>
      </c>
      <c r="AP50">
        <v>7.5448548301574145E-2</v>
      </c>
      <c r="AQ50">
        <v>0</v>
      </c>
      <c r="AR50">
        <v>0.65023619864130433</v>
      </c>
      <c r="AS50">
        <v>1.386527499776985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592.39305734406116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1.9200074633919435</v>
      </c>
      <c r="L51">
        <v>370.19473546868272</v>
      </c>
      <c r="M51">
        <v>27.100245498811006</v>
      </c>
      <c r="N51">
        <v>17.390519644734521</v>
      </c>
      <c r="O51">
        <v>0</v>
      </c>
      <c r="P51">
        <v>41.028057571749052</v>
      </c>
      <c r="Q51">
        <v>3.1115791810442675</v>
      </c>
      <c r="R51">
        <v>12.487010071990172</v>
      </c>
      <c r="S51">
        <v>7.7736385817535547</v>
      </c>
      <c r="T51">
        <v>0</v>
      </c>
      <c r="U51">
        <v>20.339721585014932</v>
      </c>
      <c r="V51">
        <v>6.1065405308890011</v>
      </c>
      <c r="W51">
        <v>13.666464210774413</v>
      </c>
      <c r="X51">
        <v>43.198697521222414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2.6714017368154157</v>
      </c>
      <c r="AG51">
        <v>6.4162719244000002</v>
      </c>
      <c r="AH51">
        <v>0</v>
      </c>
      <c r="AI51">
        <v>0</v>
      </c>
      <c r="AJ51">
        <v>0</v>
      </c>
      <c r="AK51">
        <v>16.03126110606777</v>
      </c>
      <c r="AL51">
        <v>0</v>
      </c>
      <c r="AM51">
        <v>0</v>
      </c>
      <c r="AN51">
        <v>0.84469300000000003</v>
      </c>
      <c r="AO51">
        <v>0</v>
      </c>
      <c r="AP51">
        <v>7.5448548301574145E-2</v>
      </c>
      <c r="AQ51">
        <v>0</v>
      </c>
      <c r="AR51">
        <v>0.65023619864130433</v>
      </c>
      <c r="AS51">
        <v>1.386527499776985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592.39305734406116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1.9200074633919435</v>
      </c>
      <c r="L52">
        <v>370.19473546868272</v>
      </c>
      <c r="M52">
        <v>27.100245498811006</v>
      </c>
      <c r="N52">
        <v>17.390519644734521</v>
      </c>
      <c r="O52">
        <v>0</v>
      </c>
      <c r="P52">
        <v>41.028057571749052</v>
      </c>
      <c r="Q52">
        <v>3.1115791810442675</v>
      </c>
      <c r="R52">
        <v>12.487010071990172</v>
      </c>
      <c r="S52">
        <v>7.7736385817535547</v>
      </c>
      <c r="T52">
        <v>0</v>
      </c>
      <c r="U52">
        <v>20.339721585014932</v>
      </c>
      <c r="V52">
        <v>6.1065405308890011</v>
      </c>
      <c r="W52">
        <v>13.666464210774413</v>
      </c>
      <c r="X52">
        <v>43.198697521222414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2.6714017368154157</v>
      </c>
      <c r="AG52">
        <v>6.4162719244000002</v>
      </c>
      <c r="AH52">
        <v>0</v>
      </c>
      <c r="AI52">
        <v>0</v>
      </c>
      <c r="AJ52">
        <v>0</v>
      </c>
      <c r="AK52">
        <v>16.03126110606777</v>
      </c>
      <c r="AL52">
        <v>0</v>
      </c>
      <c r="AM52">
        <v>0</v>
      </c>
      <c r="AN52">
        <v>0.84469300000000003</v>
      </c>
      <c r="AO52">
        <v>0</v>
      </c>
      <c r="AP52">
        <v>7.5448548301574145E-2</v>
      </c>
      <c r="AQ52">
        <v>0</v>
      </c>
      <c r="AR52">
        <v>0.65023619864130433</v>
      </c>
      <c r="AS52">
        <v>1.386527499776985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592.39305734406116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1.9199894244222993</v>
      </c>
      <c r="L53">
        <v>370.19473546868272</v>
      </c>
      <c r="M53">
        <v>27.100245498811006</v>
      </c>
      <c r="N53">
        <v>16.701942502756339</v>
      </c>
      <c r="O53">
        <v>0</v>
      </c>
      <c r="P53">
        <v>41.028057571749052</v>
      </c>
      <c r="Q53">
        <v>3.1115791810442675</v>
      </c>
      <c r="R53">
        <v>12.487010071990172</v>
      </c>
      <c r="S53">
        <v>7.7736385817535547</v>
      </c>
      <c r="T53">
        <v>0</v>
      </c>
      <c r="U53">
        <v>20.339721585014932</v>
      </c>
      <c r="V53">
        <v>6.1065405308890011</v>
      </c>
      <c r="W53">
        <v>13.666464210774413</v>
      </c>
      <c r="X53">
        <v>43.198697521222414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2.6714017368154157</v>
      </c>
      <c r="AG53">
        <v>6.4162719244000002</v>
      </c>
      <c r="AH53">
        <v>0</v>
      </c>
      <c r="AI53">
        <v>0</v>
      </c>
      <c r="AJ53">
        <v>0</v>
      </c>
      <c r="AK53">
        <v>16.03126110606777</v>
      </c>
      <c r="AL53">
        <v>0</v>
      </c>
      <c r="AM53">
        <v>0</v>
      </c>
      <c r="AN53">
        <v>0.84469300000000003</v>
      </c>
      <c r="AO53">
        <v>0</v>
      </c>
      <c r="AP53">
        <v>7.5448548301574145E-2</v>
      </c>
      <c r="AQ53">
        <v>0</v>
      </c>
      <c r="AR53">
        <v>0.9753544513586957</v>
      </c>
      <c r="AS53">
        <v>1.386527499776985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592.02958041583065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1.9199894244222993</v>
      </c>
      <c r="L54">
        <v>370.19473546868272</v>
      </c>
      <c r="M54">
        <v>27.100245498811006</v>
      </c>
      <c r="N54">
        <v>16.701942502756339</v>
      </c>
      <c r="O54">
        <v>0</v>
      </c>
      <c r="P54">
        <v>41.028057571749052</v>
      </c>
      <c r="Q54">
        <v>3.1115791810442675</v>
      </c>
      <c r="R54">
        <v>12.487010071990172</v>
      </c>
      <c r="S54">
        <v>7.7736385817535547</v>
      </c>
      <c r="T54">
        <v>0</v>
      </c>
      <c r="U54">
        <v>20.339721585014932</v>
      </c>
      <c r="V54">
        <v>6.1065405308890011</v>
      </c>
      <c r="W54">
        <v>13.666464210774413</v>
      </c>
      <c r="X54">
        <v>43.198697521222414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2.6714017368154157</v>
      </c>
      <c r="AG54">
        <v>6.4162719244000002</v>
      </c>
      <c r="AH54">
        <v>0</v>
      </c>
      <c r="AI54">
        <v>0</v>
      </c>
      <c r="AJ54">
        <v>0</v>
      </c>
      <c r="AK54">
        <v>16.03126110606777</v>
      </c>
      <c r="AL54">
        <v>0</v>
      </c>
      <c r="AM54">
        <v>0</v>
      </c>
      <c r="AN54">
        <v>0.84469300000000003</v>
      </c>
      <c r="AO54">
        <v>0</v>
      </c>
      <c r="AP54">
        <v>7.5448548301574145E-2</v>
      </c>
      <c r="AQ54">
        <v>0</v>
      </c>
      <c r="AR54">
        <v>7.8028349972826083</v>
      </c>
      <c r="AS54">
        <v>1.386527499776985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598.85706096175454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1.9200086394744047</v>
      </c>
      <c r="L55">
        <v>302.36764501472061</v>
      </c>
      <c r="M55">
        <v>27.100245498811006</v>
      </c>
      <c r="N55">
        <v>16.701942502756339</v>
      </c>
      <c r="O55">
        <v>0</v>
      </c>
      <c r="P55">
        <v>41.028057571749052</v>
      </c>
      <c r="Q55">
        <v>3.1115791810442675</v>
      </c>
      <c r="R55">
        <v>12.487010071990172</v>
      </c>
      <c r="S55">
        <v>7.7736385817535547</v>
      </c>
      <c r="T55">
        <v>0</v>
      </c>
      <c r="U55">
        <v>20.339721585014932</v>
      </c>
      <c r="V55">
        <v>6.1065405308890011</v>
      </c>
      <c r="W55">
        <v>13.666464210774413</v>
      </c>
      <c r="X55">
        <v>43.198697521222414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2.6714017368154157</v>
      </c>
      <c r="AG55">
        <v>6.4162719244000002</v>
      </c>
      <c r="AH55">
        <v>0</v>
      </c>
      <c r="AI55">
        <v>0</v>
      </c>
      <c r="AJ55">
        <v>0</v>
      </c>
      <c r="AK55">
        <v>16.03126110606777</v>
      </c>
      <c r="AL55">
        <v>0</v>
      </c>
      <c r="AM55">
        <v>0</v>
      </c>
      <c r="AN55">
        <v>0.84469300000000003</v>
      </c>
      <c r="AO55">
        <v>0</v>
      </c>
      <c r="AP55">
        <v>7.5448548301574145E-2</v>
      </c>
      <c r="AQ55">
        <v>0</v>
      </c>
      <c r="AR55">
        <v>7.8028349972826083</v>
      </c>
      <c r="AS55">
        <v>2.4561344106452578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532.09959663371285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1.920015726011888</v>
      </c>
      <c r="L56">
        <v>268.77083353418652</v>
      </c>
      <c r="M56">
        <v>27.100245498811006</v>
      </c>
      <c r="N56">
        <v>16.701942502756339</v>
      </c>
      <c r="O56">
        <v>0</v>
      </c>
      <c r="P56">
        <v>41.028057571749052</v>
      </c>
      <c r="Q56">
        <v>3.1115791810442675</v>
      </c>
      <c r="R56">
        <v>12.487010071990172</v>
      </c>
      <c r="S56">
        <v>7.7736385817535547</v>
      </c>
      <c r="T56">
        <v>0</v>
      </c>
      <c r="U56">
        <v>20.339721585014932</v>
      </c>
      <c r="V56">
        <v>6.1065405308890011</v>
      </c>
      <c r="W56">
        <v>13.666464210774413</v>
      </c>
      <c r="X56">
        <v>43.198697521222414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2.6714017368154157</v>
      </c>
      <c r="AG56">
        <v>6.4162719244000002</v>
      </c>
      <c r="AH56">
        <v>0</v>
      </c>
      <c r="AI56">
        <v>0</v>
      </c>
      <c r="AJ56">
        <v>0</v>
      </c>
      <c r="AK56">
        <v>16.03126110606777</v>
      </c>
      <c r="AL56">
        <v>0</v>
      </c>
      <c r="AM56">
        <v>0</v>
      </c>
      <c r="AN56">
        <v>0.84469300000000003</v>
      </c>
      <c r="AO56">
        <v>0</v>
      </c>
      <c r="AP56">
        <v>7.5448548301574145E-2</v>
      </c>
      <c r="AQ56">
        <v>0</v>
      </c>
      <c r="AR56">
        <v>1.3004723972826087</v>
      </c>
      <c r="AS56">
        <v>2.4561344106452578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492.00042963971612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1.9200114441835647</v>
      </c>
      <c r="L57">
        <v>268.77112259975672</v>
      </c>
      <c r="M57">
        <v>27.100245498811006</v>
      </c>
      <c r="N57">
        <v>16.701942502756339</v>
      </c>
      <c r="O57">
        <v>0</v>
      </c>
      <c r="P57">
        <v>41.028057571749052</v>
      </c>
      <c r="Q57">
        <v>3.1115791810442675</v>
      </c>
      <c r="R57">
        <v>12.487010071990172</v>
      </c>
      <c r="S57">
        <v>7.7736385817535547</v>
      </c>
      <c r="T57">
        <v>0</v>
      </c>
      <c r="U57">
        <v>20.339721585014932</v>
      </c>
      <c r="V57">
        <v>6.1065405308890011</v>
      </c>
      <c r="W57">
        <v>13.666464210774413</v>
      </c>
      <c r="X57">
        <v>43.198697521222414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2.6714017368154157</v>
      </c>
      <c r="AG57">
        <v>6.4162719244000002</v>
      </c>
      <c r="AH57">
        <v>0</v>
      </c>
      <c r="AI57">
        <v>0</v>
      </c>
      <c r="AJ57">
        <v>0</v>
      </c>
      <c r="AK57">
        <v>16.03126110606777</v>
      </c>
      <c r="AL57">
        <v>0</v>
      </c>
      <c r="AM57">
        <v>0</v>
      </c>
      <c r="AN57">
        <v>0.84469300000000003</v>
      </c>
      <c r="AO57">
        <v>0</v>
      </c>
      <c r="AP57">
        <v>7.5448548301574145E-2</v>
      </c>
      <c r="AQ57">
        <v>0</v>
      </c>
      <c r="AR57">
        <v>0.65023619864130433</v>
      </c>
      <c r="AS57">
        <v>1.386527499776985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490.28087131394852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1.9200114441835647</v>
      </c>
      <c r="L58">
        <v>268.77112259975672</v>
      </c>
      <c r="M58">
        <v>27.100245498811006</v>
      </c>
      <c r="N58">
        <v>16.701942502756339</v>
      </c>
      <c r="O58">
        <v>0</v>
      </c>
      <c r="P58">
        <v>41.028057571749052</v>
      </c>
      <c r="Q58">
        <v>3.1097121356155371</v>
      </c>
      <c r="R58">
        <v>12.487010071990172</v>
      </c>
      <c r="S58">
        <v>7.7754480394676451</v>
      </c>
      <c r="T58">
        <v>0</v>
      </c>
      <c r="U58">
        <v>20.339721585014932</v>
      </c>
      <c r="V58">
        <v>6.1065405308890011</v>
      </c>
      <c r="W58">
        <v>13.666464210774413</v>
      </c>
      <c r="X58">
        <v>43.198697521222414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2.6714017368154157</v>
      </c>
      <c r="AG58">
        <v>6.4162719244000002</v>
      </c>
      <c r="AH58">
        <v>0</v>
      </c>
      <c r="AI58">
        <v>0</v>
      </c>
      <c r="AJ58">
        <v>0</v>
      </c>
      <c r="AK58">
        <v>16.03126110606777</v>
      </c>
      <c r="AL58">
        <v>0</v>
      </c>
      <c r="AM58">
        <v>0</v>
      </c>
      <c r="AN58">
        <v>0.84469300000000003</v>
      </c>
      <c r="AO58">
        <v>0</v>
      </c>
      <c r="AP58">
        <v>7.5448548301574145E-2</v>
      </c>
      <c r="AQ58">
        <v>0</v>
      </c>
      <c r="AR58">
        <v>0.65023619864130433</v>
      </c>
      <c r="AS58">
        <v>1.386527499776985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490.28081372623387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1.9200114441835647</v>
      </c>
      <c r="L59">
        <v>339.8035521809511</v>
      </c>
      <c r="M59">
        <v>27.100245498811006</v>
      </c>
      <c r="N59">
        <v>16.701942502756339</v>
      </c>
      <c r="O59">
        <v>0</v>
      </c>
      <c r="P59">
        <v>41.028057571749052</v>
      </c>
      <c r="Q59">
        <v>3.1107028971466493</v>
      </c>
      <c r="R59">
        <v>12.488035210963453</v>
      </c>
      <c r="S59">
        <v>7.7746706065573763</v>
      </c>
      <c r="T59">
        <v>0</v>
      </c>
      <c r="U59">
        <v>20.339721585014932</v>
      </c>
      <c r="V59">
        <v>6.1018373989218322</v>
      </c>
      <c r="W59">
        <v>13.666464210774413</v>
      </c>
      <c r="X59">
        <v>43.198697521222414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2.6714017368154157</v>
      </c>
      <c r="AG59">
        <v>6.4162719244000002</v>
      </c>
      <c r="AH59">
        <v>0</v>
      </c>
      <c r="AI59">
        <v>0</v>
      </c>
      <c r="AJ59">
        <v>0</v>
      </c>
      <c r="AK59">
        <v>16.03126110606777</v>
      </c>
      <c r="AL59">
        <v>0</v>
      </c>
      <c r="AM59">
        <v>0</v>
      </c>
      <c r="AN59">
        <v>0.84469300000000003</v>
      </c>
      <c r="AO59">
        <v>0</v>
      </c>
      <c r="AP59">
        <v>7.5448548301574145E-2</v>
      </c>
      <c r="AQ59">
        <v>0</v>
      </c>
      <c r="AR59">
        <v>0.65023619864130433</v>
      </c>
      <c r="AS59">
        <v>1.386527499776985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561.3097786430551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1.9200114441835647</v>
      </c>
      <c r="L60">
        <v>319.64625415916953</v>
      </c>
      <c r="M60">
        <v>27.100245498811006</v>
      </c>
      <c r="N60">
        <v>16.701942502756339</v>
      </c>
      <c r="O60">
        <v>0</v>
      </c>
      <c r="P60">
        <v>41.028057571749052</v>
      </c>
      <c r="Q60">
        <v>3.1107028971466493</v>
      </c>
      <c r="R60">
        <v>12.488035210963453</v>
      </c>
      <c r="S60">
        <v>7.7746706065573763</v>
      </c>
      <c r="T60">
        <v>0</v>
      </c>
      <c r="U60">
        <v>20.339721585014932</v>
      </c>
      <c r="V60">
        <v>6.1018373989218322</v>
      </c>
      <c r="W60">
        <v>13.666464210774413</v>
      </c>
      <c r="X60">
        <v>43.198697521222414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2.6714017368154157</v>
      </c>
      <c r="AG60">
        <v>6.4162719244000002</v>
      </c>
      <c r="AH60">
        <v>0</v>
      </c>
      <c r="AI60">
        <v>0</v>
      </c>
      <c r="AJ60">
        <v>0</v>
      </c>
      <c r="AK60">
        <v>16.03126110606777</v>
      </c>
      <c r="AL60">
        <v>0</v>
      </c>
      <c r="AM60">
        <v>0</v>
      </c>
      <c r="AN60">
        <v>0.84469300000000003</v>
      </c>
      <c r="AO60">
        <v>0</v>
      </c>
      <c r="AP60">
        <v>7.5448548301574145E-2</v>
      </c>
      <c r="AQ60">
        <v>0</v>
      </c>
      <c r="AR60">
        <v>0.65023619864130433</v>
      </c>
      <c r="AS60">
        <v>1.386527499776985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541.15248062127353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1.9200114441835647</v>
      </c>
      <c r="L61">
        <v>310.04718270106764</v>
      </c>
      <c r="M61">
        <v>27.100245498811006</v>
      </c>
      <c r="N61">
        <v>16.701942502756339</v>
      </c>
      <c r="O61">
        <v>0</v>
      </c>
      <c r="P61">
        <v>41.028057571749052</v>
      </c>
      <c r="Q61">
        <v>3.1107028971466493</v>
      </c>
      <c r="R61">
        <v>12.488035210963453</v>
      </c>
      <c r="S61">
        <v>7.7746706065573763</v>
      </c>
      <c r="T61">
        <v>0</v>
      </c>
      <c r="U61">
        <v>20.339721585014932</v>
      </c>
      <c r="V61">
        <v>6.1018373989218322</v>
      </c>
      <c r="W61">
        <v>13.666464210774413</v>
      </c>
      <c r="X61">
        <v>43.198697521222414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2.6714017368154157</v>
      </c>
      <c r="AG61">
        <v>6.4162719244000002</v>
      </c>
      <c r="AH61">
        <v>0</v>
      </c>
      <c r="AI61">
        <v>0</v>
      </c>
      <c r="AJ61">
        <v>0</v>
      </c>
      <c r="AK61">
        <v>16.03126110606777</v>
      </c>
      <c r="AL61">
        <v>0</v>
      </c>
      <c r="AM61">
        <v>0</v>
      </c>
      <c r="AN61">
        <v>0.84469300000000003</v>
      </c>
      <c r="AO61">
        <v>0</v>
      </c>
      <c r="AP61">
        <v>2.0748381462303227</v>
      </c>
      <c r="AQ61">
        <v>0</v>
      </c>
      <c r="AR61">
        <v>0.65023619864130433</v>
      </c>
      <c r="AS61">
        <v>1.386527499776985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533.55279876110058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1.9200114441835647</v>
      </c>
      <c r="L62">
        <v>289.88911855299017</v>
      </c>
      <c r="M62">
        <v>27.100245498811006</v>
      </c>
      <c r="N62">
        <v>16.701942502756339</v>
      </c>
      <c r="O62">
        <v>0</v>
      </c>
      <c r="P62">
        <v>41.028057571749052</v>
      </c>
      <c r="Q62">
        <v>3.1107028971466493</v>
      </c>
      <c r="R62">
        <v>12.488035210963453</v>
      </c>
      <c r="S62">
        <v>7.7746706065573763</v>
      </c>
      <c r="T62">
        <v>0</v>
      </c>
      <c r="U62">
        <v>20.339721585014932</v>
      </c>
      <c r="V62">
        <v>6.1018373989218322</v>
      </c>
      <c r="W62">
        <v>13.666464210774413</v>
      </c>
      <c r="X62">
        <v>43.198697521222414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2.6714017368154157</v>
      </c>
      <c r="AG62">
        <v>6.4162719244000002</v>
      </c>
      <c r="AH62">
        <v>0</v>
      </c>
      <c r="AI62">
        <v>0</v>
      </c>
      <c r="AJ62">
        <v>0</v>
      </c>
      <c r="AK62">
        <v>16.03126110606777</v>
      </c>
      <c r="AL62">
        <v>0</v>
      </c>
      <c r="AM62">
        <v>0</v>
      </c>
      <c r="AN62">
        <v>0.84469300000000003</v>
      </c>
      <c r="AO62">
        <v>0</v>
      </c>
      <c r="AP62">
        <v>2.0748381462303227</v>
      </c>
      <c r="AQ62">
        <v>0</v>
      </c>
      <c r="AR62">
        <v>0.65023619864130433</v>
      </c>
      <c r="AS62">
        <v>1.386527499776985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513.39473461302293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1.9200114441835647</v>
      </c>
      <c r="L63">
        <v>280.29003282084312</v>
      </c>
      <c r="M63">
        <v>27.100245498811006</v>
      </c>
      <c r="N63">
        <v>16.701942502756339</v>
      </c>
      <c r="O63">
        <v>0</v>
      </c>
      <c r="P63">
        <v>41.028057571749052</v>
      </c>
      <c r="Q63">
        <v>3.1096295441176474</v>
      </c>
      <c r="R63">
        <v>12.487891768737809</v>
      </c>
      <c r="S63">
        <v>7.7734597640499556</v>
      </c>
      <c r="T63">
        <v>0</v>
      </c>
      <c r="U63">
        <v>20.339721585014932</v>
      </c>
      <c r="V63">
        <v>6.1018373989218322</v>
      </c>
      <c r="W63">
        <v>13.666464210774413</v>
      </c>
      <c r="X63">
        <v>43.198697521222414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4.8526769134840215</v>
      </c>
      <c r="AF63">
        <v>2.6714017368154157</v>
      </c>
      <c r="AG63">
        <v>6.4162719244000002</v>
      </c>
      <c r="AH63">
        <v>0</v>
      </c>
      <c r="AI63">
        <v>0</v>
      </c>
      <c r="AJ63">
        <v>0</v>
      </c>
      <c r="AK63">
        <v>16.03126110606777</v>
      </c>
      <c r="AL63">
        <v>0</v>
      </c>
      <c r="AM63">
        <v>0</v>
      </c>
      <c r="AN63">
        <v>0.84469300000000003</v>
      </c>
      <c r="AO63">
        <v>0</v>
      </c>
      <c r="AP63">
        <v>2.0748381462303227</v>
      </c>
      <c r="AQ63">
        <v>4.5644972206349204</v>
      </c>
      <c r="AR63">
        <v>0.65023619864130433</v>
      </c>
      <c r="AS63">
        <v>1.386527499776985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513.21039537723277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1.9200114441835647</v>
      </c>
      <c r="L64">
        <v>280.29003282084312</v>
      </c>
      <c r="M64">
        <v>27.100245498811006</v>
      </c>
      <c r="N64">
        <v>16.701942502756339</v>
      </c>
      <c r="O64">
        <v>0</v>
      </c>
      <c r="P64">
        <v>41.028057571749052</v>
      </c>
      <c r="Q64">
        <v>3.1096295441176474</v>
      </c>
      <c r="R64">
        <v>12.487891768737809</v>
      </c>
      <c r="S64">
        <v>7.7734597640499556</v>
      </c>
      <c r="T64">
        <v>0</v>
      </c>
      <c r="U64">
        <v>20.339721585014932</v>
      </c>
      <c r="V64">
        <v>6.1018373989218322</v>
      </c>
      <c r="W64">
        <v>13.666464210774413</v>
      </c>
      <c r="X64">
        <v>43.198697521222414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4.8526769134840215</v>
      </c>
      <c r="AF64">
        <v>2.6714017368154157</v>
      </c>
      <c r="AG64">
        <v>6.4162719244000002</v>
      </c>
      <c r="AH64">
        <v>0</v>
      </c>
      <c r="AI64">
        <v>0</v>
      </c>
      <c r="AJ64">
        <v>0</v>
      </c>
      <c r="AK64">
        <v>16.03126110606777</v>
      </c>
      <c r="AL64">
        <v>0</v>
      </c>
      <c r="AM64">
        <v>0</v>
      </c>
      <c r="AN64">
        <v>0.84469300000000003</v>
      </c>
      <c r="AO64">
        <v>0</v>
      </c>
      <c r="AP64">
        <v>2.0748381462303227</v>
      </c>
      <c r="AQ64">
        <v>4.5644972206349204</v>
      </c>
      <c r="AR64">
        <v>0.65023619864130433</v>
      </c>
      <c r="AS64">
        <v>1.386527499776985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513.21039537723277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1.9200114441835647</v>
      </c>
      <c r="L65">
        <v>300.44810705494507</v>
      </c>
      <c r="M65">
        <v>27.100245498811006</v>
      </c>
      <c r="N65">
        <v>16.701942502756339</v>
      </c>
      <c r="O65">
        <v>0</v>
      </c>
      <c r="P65">
        <v>41.028057571749052</v>
      </c>
      <c r="Q65">
        <v>3.1096295441176474</v>
      </c>
      <c r="R65">
        <v>12.487891768737809</v>
      </c>
      <c r="S65">
        <v>7.7734597640499556</v>
      </c>
      <c r="T65">
        <v>0</v>
      </c>
      <c r="U65">
        <v>20.339721585014932</v>
      </c>
      <c r="V65">
        <v>6.1018373989218322</v>
      </c>
      <c r="W65">
        <v>13.666464210774413</v>
      </c>
      <c r="X65">
        <v>43.198697521222414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4.8526769134840215</v>
      </c>
      <c r="AF65">
        <v>2.6714017368154157</v>
      </c>
      <c r="AG65">
        <v>6.4162719244000002</v>
      </c>
      <c r="AH65">
        <v>0</v>
      </c>
      <c r="AI65">
        <v>0</v>
      </c>
      <c r="AJ65">
        <v>0</v>
      </c>
      <c r="AK65">
        <v>16.03126110606777</v>
      </c>
      <c r="AL65">
        <v>0</v>
      </c>
      <c r="AM65">
        <v>0</v>
      </c>
      <c r="AN65">
        <v>0.84469300000000003</v>
      </c>
      <c r="AO65">
        <v>0</v>
      </c>
      <c r="AP65">
        <v>2.0748381462303227</v>
      </c>
      <c r="AQ65">
        <v>4.5644972206349204</v>
      </c>
      <c r="AR65">
        <v>0.65023619864130433</v>
      </c>
      <c r="AS65">
        <v>1.386527499776985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533.36846961133483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1.9200114441835647</v>
      </c>
      <c r="L66">
        <v>350.36253923064294</v>
      </c>
      <c r="M66">
        <v>27.100245498811006</v>
      </c>
      <c r="N66">
        <v>16.701942502756339</v>
      </c>
      <c r="O66">
        <v>0</v>
      </c>
      <c r="P66">
        <v>41.028057571749052</v>
      </c>
      <c r="Q66">
        <v>3.1096295441176474</v>
      </c>
      <c r="R66">
        <v>12.487891768737809</v>
      </c>
      <c r="S66">
        <v>7.7734597640499556</v>
      </c>
      <c r="T66">
        <v>0</v>
      </c>
      <c r="U66">
        <v>20.339721585014932</v>
      </c>
      <c r="V66">
        <v>6.1018373989218322</v>
      </c>
      <c r="W66">
        <v>13.666464210774413</v>
      </c>
      <c r="X66">
        <v>43.198697521222414</v>
      </c>
      <c r="Y66">
        <v>0</v>
      </c>
      <c r="Z66">
        <v>0</v>
      </c>
      <c r="AA66">
        <v>0</v>
      </c>
      <c r="AB66">
        <v>0.98149782670667651</v>
      </c>
      <c r="AC66">
        <v>0</v>
      </c>
      <c r="AD66">
        <v>0</v>
      </c>
      <c r="AE66">
        <v>4.8526769134840215</v>
      </c>
      <c r="AF66">
        <v>2.6714017368154157</v>
      </c>
      <c r="AG66">
        <v>6.4162719244000002</v>
      </c>
      <c r="AH66">
        <v>0</v>
      </c>
      <c r="AI66">
        <v>0</v>
      </c>
      <c r="AJ66">
        <v>0</v>
      </c>
      <c r="AK66">
        <v>16.03126110606777</v>
      </c>
      <c r="AL66">
        <v>0</v>
      </c>
      <c r="AM66">
        <v>0</v>
      </c>
      <c r="AN66">
        <v>0.84469300000000003</v>
      </c>
      <c r="AO66">
        <v>0</v>
      </c>
      <c r="AP66">
        <v>2.0748381462303227</v>
      </c>
      <c r="AQ66">
        <v>9.1289944412698407</v>
      </c>
      <c r="AR66">
        <v>0.65023619864130433</v>
      </c>
      <c r="AS66">
        <v>1.386527499776985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588.82889683437429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1.869984038060885</v>
      </c>
      <c r="L67">
        <v>350.36253923064294</v>
      </c>
      <c r="M67">
        <v>27.100245498811006</v>
      </c>
      <c r="N67">
        <v>16.701942502756339</v>
      </c>
      <c r="O67">
        <v>0</v>
      </c>
      <c r="P67">
        <v>41.028057571749052</v>
      </c>
      <c r="Q67">
        <v>3.1115791810442675</v>
      </c>
      <c r="R67">
        <v>12.486976928992627</v>
      </c>
      <c r="S67">
        <v>7.7695074703791471</v>
      </c>
      <c r="T67">
        <v>0</v>
      </c>
      <c r="U67">
        <v>20.339721585014932</v>
      </c>
      <c r="V67">
        <v>5.7001977487765085</v>
      </c>
      <c r="W67">
        <v>13.666464210774413</v>
      </c>
      <c r="X67">
        <v>43.198697521222414</v>
      </c>
      <c r="Y67">
        <v>0</v>
      </c>
      <c r="Z67">
        <v>0</v>
      </c>
      <c r="AA67">
        <v>0</v>
      </c>
      <c r="AB67">
        <v>0.98149782670667651</v>
      </c>
      <c r="AC67">
        <v>0</v>
      </c>
      <c r="AD67">
        <v>0</v>
      </c>
      <c r="AE67">
        <v>4.8526769134840215</v>
      </c>
      <c r="AF67">
        <v>2.6714017368154157</v>
      </c>
      <c r="AG67">
        <v>6.4162719244000002</v>
      </c>
      <c r="AH67">
        <v>0</v>
      </c>
      <c r="AI67">
        <v>0</v>
      </c>
      <c r="AJ67">
        <v>0</v>
      </c>
      <c r="AK67">
        <v>16.03126110606777</v>
      </c>
      <c r="AL67">
        <v>0</v>
      </c>
      <c r="AM67">
        <v>0</v>
      </c>
      <c r="AN67">
        <v>0.84469300000000003</v>
      </c>
      <c r="AO67">
        <v>0</v>
      </c>
      <c r="AP67">
        <v>7.5448548301574145E-2</v>
      </c>
      <c r="AQ67">
        <v>9.1289944412698407</v>
      </c>
      <c r="AR67">
        <v>0.65023619864130433</v>
      </c>
      <c r="AS67">
        <v>1.386527499776985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586.37492268368817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8.9298863681198988</v>
      </c>
      <c r="L68">
        <v>366.6916040085747</v>
      </c>
      <c r="M68">
        <v>27.100245498811006</v>
      </c>
      <c r="N68">
        <v>16.701942502756339</v>
      </c>
      <c r="O68">
        <v>0</v>
      </c>
      <c r="P68">
        <v>41.028057571749052</v>
      </c>
      <c r="Q68">
        <v>3.1115791810442675</v>
      </c>
      <c r="R68">
        <v>12.487010071990172</v>
      </c>
      <c r="S68">
        <v>7.7736385817535547</v>
      </c>
      <c r="T68">
        <v>0</v>
      </c>
      <c r="U68">
        <v>20.339721585014932</v>
      </c>
      <c r="V68">
        <v>6.1073848828006092</v>
      </c>
      <c r="W68">
        <v>13.666464210774413</v>
      </c>
      <c r="X68">
        <v>43.198697521222414</v>
      </c>
      <c r="Y68">
        <v>0</v>
      </c>
      <c r="Z68">
        <v>0</v>
      </c>
      <c r="AA68">
        <v>0</v>
      </c>
      <c r="AB68">
        <v>0.98149782670667651</v>
      </c>
      <c r="AC68">
        <v>0</v>
      </c>
      <c r="AD68">
        <v>0</v>
      </c>
      <c r="AE68">
        <v>4.8526769134840215</v>
      </c>
      <c r="AF68">
        <v>2.6714017368154157</v>
      </c>
      <c r="AG68">
        <v>6.4162719244000002</v>
      </c>
      <c r="AH68">
        <v>0</v>
      </c>
      <c r="AI68">
        <v>0</v>
      </c>
      <c r="AJ68">
        <v>0</v>
      </c>
      <c r="AK68">
        <v>16.03126110606777</v>
      </c>
      <c r="AL68">
        <v>0</v>
      </c>
      <c r="AM68">
        <v>0</v>
      </c>
      <c r="AN68">
        <v>0.84469300000000003</v>
      </c>
      <c r="AO68">
        <v>0</v>
      </c>
      <c r="AP68">
        <v>0</v>
      </c>
      <c r="AQ68">
        <v>9.1289944412698407</v>
      </c>
      <c r="AR68">
        <v>0.65023619864130433</v>
      </c>
      <c r="AS68">
        <v>1.386527499776985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610.09979263177343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8.9300613779124163</v>
      </c>
      <c r="L69">
        <v>370.19473546868272</v>
      </c>
      <c r="M69">
        <v>27.100245498811006</v>
      </c>
      <c r="N69">
        <v>16.701942502756339</v>
      </c>
      <c r="O69">
        <v>0</v>
      </c>
      <c r="P69">
        <v>41.028057571749052</v>
      </c>
      <c r="Q69">
        <v>3.1115791810442675</v>
      </c>
      <c r="R69">
        <v>12.487010071990172</v>
      </c>
      <c r="S69">
        <v>7.7736385817535547</v>
      </c>
      <c r="T69">
        <v>0</v>
      </c>
      <c r="U69">
        <v>20.339721585014932</v>
      </c>
      <c r="V69">
        <v>6.1073848828006092</v>
      </c>
      <c r="W69">
        <v>13.666464210774413</v>
      </c>
      <c r="X69">
        <v>43.198697521222414</v>
      </c>
      <c r="Y69">
        <v>0</v>
      </c>
      <c r="Z69">
        <v>0</v>
      </c>
      <c r="AA69">
        <v>0</v>
      </c>
      <c r="AB69">
        <v>0.98149782670667651</v>
      </c>
      <c r="AC69">
        <v>0</v>
      </c>
      <c r="AD69">
        <v>0</v>
      </c>
      <c r="AE69">
        <v>4.8526769134840215</v>
      </c>
      <c r="AF69">
        <v>2.6714017368154157</v>
      </c>
      <c r="AG69">
        <v>6.4162719244000002</v>
      </c>
      <c r="AH69">
        <v>4.4622295973600847</v>
      </c>
      <c r="AI69">
        <v>0</v>
      </c>
      <c r="AJ69">
        <v>0</v>
      </c>
      <c r="AK69">
        <v>16.03126110606777</v>
      </c>
      <c r="AL69">
        <v>0</v>
      </c>
      <c r="AM69">
        <v>0</v>
      </c>
      <c r="AN69">
        <v>0.84469300000000003</v>
      </c>
      <c r="AO69">
        <v>0</v>
      </c>
      <c r="AP69">
        <v>0</v>
      </c>
      <c r="AQ69">
        <v>13.693491968730154</v>
      </c>
      <c r="AR69">
        <v>0.65023619864130433</v>
      </c>
      <c r="AS69">
        <v>1.386527499776985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622.6298262264944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8.9300613779124163</v>
      </c>
      <c r="L70">
        <v>370.19473546868272</v>
      </c>
      <c r="M70">
        <v>27.100245498811006</v>
      </c>
      <c r="N70">
        <v>16.701942502756339</v>
      </c>
      <c r="O70">
        <v>0</v>
      </c>
      <c r="P70">
        <v>41.028057571749052</v>
      </c>
      <c r="Q70">
        <v>3.1115791810442675</v>
      </c>
      <c r="R70">
        <v>12.487010071990172</v>
      </c>
      <c r="S70">
        <v>7.7736385817535547</v>
      </c>
      <c r="T70">
        <v>0</v>
      </c>
      <c r="U70">
        <v>20.339721585014932</v>
      </c>
      <c r="V70">
        <v>6.1073848828006092</v>
      </c>
      <c r="W70">
        <v>13.666464210774413</v>
      </c>
      <c r="X70">
        <v>43.198697521222414</v>
      </c>
      <c r="Y70">
        <v>0</v>
      </c>
      <c r="Z70">
        <v>0</v>
      </c>
      <c r="AA70">
        <v>0</v>
      </c>
      <c r="AB70">
        <v>0.98149782670667651</v>
      </c>
      <c r="AC70">
        <v>0</v>
      </c>
      <c r="AD70">
        <v>0</v>
      </c>
      <c r="AE70">
        <v>9.7053538269680431</v>
      </c>
      <c r="AF70">
        <v>2.6714017368154157</v>
      </c>
      <c r="AG70">
        <v>6.4162719244000002</v>
      </c>
      <c r="AH70">
        <v>9.4822377026399174</v>
      </c>
      <c r="AI70">
        <v>0</v>
      </c>
      <c r="AJ70">
        <v>0</v>
      </c>
      <c r="AK70">
        <v>16.03126110606777</v>
      </c>
      <c r="AL70">
        <v>0</v>
      </c>
      <c r="AM70">
        <v>0</v>
      </c>
      <c r="AN70">
        <v>0.84469300000000003</v>
      </c>
      <c r="AO70">
        <v>0</v>
      </c>
      <c r="AP70">
        <v>0</v>
      </c>
      <c r="AQ70">
        <v>13.693491968730154</v>
      </c>
      <c r="AR70">
        <v>0.65023619864130433</v>
      </c>
      <c r="AS70">
        <v>1.386527499776985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632.50251124525823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8.9300613779124163</v>
      </c>
      <c r="L71">
        <v>370.19473546868272</v>
      </c>
      <c r="M71">
        <v>27.100245498811006</v>
      </c>
      <c r="N71">
        <v>16.701942502756339</v>
      </c>
      <c r="O71">
        <v>0</v>
      </c>
      <c r="P71">
        <v>41.028057571749052</v>
      </c>
      <c r="Q71">
        <v>3.1115791810442675</v>
      </c>
      <c r="R71">
        <v>12.487010071990172</v>
      </c>
      <c r="S71">
        <v>7.7736385817535547</v>
      </c>
      <c r="T71">
        <v>0</v>
      </c>
      <c r="U71">
        <v>15.970177219442844</v>
      </c>
      <c r="V71">
        <v>6.1073848828006092</v>
      </c>
      <c r="W71">
        <v>13.666464210774413</v>
      </c>
      <c r="X71">
        <v>43.198697521222414</v>
      </c>
      <c r="Y71">
        <v>0</v>
      </c>
      <c r="Z71">
        <v>0</v>
      </c>
      <c r="AA71">
        <v>0</v>
      </c>
      <c r="AB71">
        <v>3.8788789864966238</v>
      </c>
      <c r="AC71">
        <v>0</v>
      </c>
      <c r="AD71">
        <v>2.3342846972747919</v>
      </c>
      <c r="AE71">
        <v>9.7053538269680431</v>
      </c>
      <c r="AF71">
        <v>5.2266554386409734</v>
      </c>
      <c r="AG71">
        <v>6.4162719244000002</v>
      </c>
      <c r="AH71">
        <v>17.570028828680044</v>
      </c>
      <c r="AI71">
        <v>0</v>
      </c>
      <c r="AJ71">
        <v>0</v>
      </c>
      <c r="AK71">
        <v>16.03126110606777</v>
      </c>
      <c r="AL71">
        <v>0</v>
      </c>
      <c r="AM71">
        <v>0</v>
      </c>
      <c r="AN71">
        <v>0.84469300000000003</v>
      </c>
      <c r="AO71">
        <v>0</v>
      </c>
      <c r="AP71">
        <v>0</v>
      </c>
      <c r="AQ71">
        <v>13.693491968730154</v>
      </c>
      <c r="AR71">
        <v>0.65023619864130433</v>
      </c>
      <c r="AS71">
        <v>1.386527499776985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644.00767756461642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8.9300613779124163</v>
      </c>
      <c r="L72">
        <v>370.19473546868272</v>
      </c>
      <c r="M72">
        <v>27.100245498811006</v>
      </c>
      <c r="N72">
        <v>16.701942502756339</v>
      </c>
      <c r="O72">
        <v>0</v>
      </c>
      <c r="P72">
        <v>41.028057571749052</v>
      </c>
      <c r="Q72">
        <v>3.1115791810442675</v>
      </c>
      <c r="R72">
        <v>12.487010071990172</v>
      </c>
      <c r="S72">
        <v>7.7736385817535547</v>
      </c>
      <c r="T72">
        <v>0</v>
      </c>
      <c r="U72">
        <v>15.970177219442844</v>
      </c>
      <c r="V72">
        <v>6.1073848828006092</v>
      </c>
      <c r="W72">
        <v>13.666464210774413</v>
      </c>
      <c r="X72">
        <v>43.198697521222414</v>
      </c>
      <c r="Y72">
        <v>0</v>
      </c>
      <c r="Z72">
        <v>0.32396625000000001</v>
      </c>
      <c r="AA72">
        <v>2.0702803540084385</v>
      </c>
      <c r="AB72">
        <v>3.8788789864966238</v>
      </c>
      <c r="AC72">
        <v>0</v>
      </c>
      <c r="AD72">
        <v>4.740154394852385</v>
      </c>
      <c r="AE72">
        <v>9.7053538269680431</v>
      </c>
      <c r="AF72">
        <v>7.8399833113590258</v>
      </c>
      <c r="AG72">
        <v>6.4162719244000002</v>
      </c>
      <c r="AH72">
        <v>23.147815748680046</v>
      </c>
      <c r="AI72">
        <v>0</v>
      </c>
      <c r="AJ72">
        <v>0</v>
      </c>
      <c r="AK72">
        <v>16.03126110606777</v>
      </c>
      <c r="AL72">
        <v>0</v>
      </c>
      <c r="AM72">
        <v>0.86371809977494363</v>
      </c>
      <c r="AN72">
        <v>0.84469300000000003</v>
      </c>
      <c r="AO72">
        <v>0</v>
      </c>
      <c r="AP72">
        <v>0</v>
      </c>
      <c r="AQ72">
        <v>13.693491968730154</v>
      </c>
      <c r="AR72">
        <v>0.65023619864130433</v>
      </c>
      <c r="AS72">
        <v>1.386527499776985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657.86262675869546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8.9300613779124163</v>
      </c>
      <c r="L73">
        <v>370.19473546868272</v>
      </c>
      <c r="M73">
        <v>27.100245498811006</v>
      </c>
      <c r="N73">
        <v>16.701942502756339</v>
      </c>
      <c r="O73">
        <v>0</v>
      </c>
      <c r="P73">
        <v>41.028057571749052</v>
      </c>
      <c r="Q73">
        <v>3.1115791810442675</v>
      </c>
      <c r="R73">
        <v>12.487010071990172</v>
      </c>
      <c r="S73">
        <v>7.7736385817535547</v>
      </c>
      <c r="T73">
        <v>0</v>
      </c>
      <c r="U73">
        <v>15.970177219442844</v>
      </c>
      <c r="V73">
        <v>6.1073848828006092</v>
      </c>
      <c r="W73">
        <v>13.666464210774413</v>
      </c>
      <c r="X73">
        <v>43.198697521222414</v>
      </c>
      <c r="Y73">
        <v>0</v>
      </c>
      <c r="Z73">
        <v>3.840943909090909</v>
      </c>
      <c r="AA73">
        <v>4.0940376160337557</v>
      </c>
      <c r="AB73">
        <v>7.7577582798199538</v>
      </c>
      <c r="AC73">
        <v>0</v>
      </c>
      <c r="AD73">
        <v>5.3813046317940962</v>
      </c>
      <c r="AE73">
        <v>9.7053538269680431</v>
      </c>
      <c r="AF73">
        <v>11.475412664807301</v>
      </c>
      <c r="AG73">
        <v>6.4162719244000002</v>
      </c>
      <c r="AH73">
        <v>34.442834369060193</v>
      </c>
      <c r="AI73">
        <v>0</v>
      </c>
      <c r="AJ73">
        <v>0</v>
      </c>
      <c r="AK73">
        <v>16.03126110606777</v>
      </c>
      <c r="AL73">
        <v>0</v>
      </c>
      <c r="AM73">
        <v>1.554692456864216</v>
      </c>
      <c r="AN73">
        <v>0.84469300000000003</v>
      </c>
      <c r="AO73">
        <v>0</v>
      </c>
      <c r="AP73">
        <v>0</v>
      </c>
      <c r="AQ73">
        <v>13.693491968730154</v>
      </c>
      <c r="AR73">
        <v>0.65023619864130433</v>
      </c>
      <c r="AS73">
        <v>1.386527499776985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683.5448135409946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8.9300613779124163</v>
      </c>
      <c r="L74">
        <v>370.19473546868272</v>
      </c>
      <c r="M74">
        <v>27.100245498811006</v>
      </c>
      <c r="N74">
        <v>16.701942502756339</v>
      </c>
      <c r="O74">
        <v>0</v>
      </c>
      <c r="P74">
        <v>41.028057571749052</v>
      </c>
      <c r="Q74">
        <v>3.1115791810442675</v>
      </c>
      <c r="R74">
        <v>12.487010071990172</v>
      </c>
      <c r="S74">
        <v>7.7736385817535547</v>
      </c>
      <c r="T74">
        <v>0</v>
      </c>
      <c r="U74">
        <v>15.970177219442844</v>
      </c>
      <c r="V74">
        <v>6.1073848828006092</v>
      </c>
      <c r="W74">
        <v>13.666464210774413</v>
      </c>
      <c r="X74">
        <v>43.198697521222414</v>
      </c>
      <c r="Y74">
        <v>0</v>
      </c>
      <c r="Z74">
        <v>3.840943909090909</v>
      </c>
      <c r="AA74">
        <v>6.513241466666666</v>
      </c>
      <c r="AB74">
        <v>7.7577582798199538</v>
      </c>
      <c r="AC74">
        <v>0</v>
      </c>
      <c r="AD74">
        <v>8.0719569476911435</v>
      </c>
      <c r="AE74">
        <v>9.7053538269680431</v>
      </c>
      <c r="AF74">
        <v>11.475412664807301</v>
      </c>
      <c r="AG74">
        <v>6.4162719244000002</v>
      </c>
      <c r="AH74">
        <v>34.442834369060193</v>
      </c>
      <c r="AI74">
        <v>0</v>
      </c>
      <c r="AJ74">
        <v>0</v>
      </c>
      <c r="AK74">
        <v>16.03126110606777</v>
      </c>
      <c r="AL74">
        <v>0</v>
      </c>
      <c r="AM74">
        <v>1.554692456864216</v>
      </c>
      <c r="AN74">
        <v>0.84469300000000003</v>
      </c>
      <c r="AO74">
        <v>0</v>
      </c>
      <c r="AP74">
        <v>0</v>
      </c>
      <c r="AQ74">
        <v>13.693491968730154</v>
      </c>
      <c r="AR74">
        <v>0.65023619864130433</v>
      </c>
      <c r="AS74">
        <v>1.386527499776985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688.65466970752436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8.9300613779124163</v>
      </c>
      <c r="L75">
        <v>370.19473546868272</v>
      </c>
      <c r="M75">
        <v>27.100245498811006</v>
      </c>
      <c r="N75">
        <v>16.701942502756339</v>
      </c>
      <c r="O75">
        <v>0</v>
      </c>
      <c r="P75">
        <v>41.028057571749052</v>
      </c>
      <c r="Q75">
        <v>3.1115791810442675</v>
      </c>
      <c r="R75">
        <v>12.487010071990172</v>
      </c>
      <c r="S75">
        <v>7.7736385817535547</v>
      </c>
      <c r="T75">
        <v>0</v>
      </c>
      <c r="U75">
        <v>15.970177219442844</v>
      </c>
      <c r="V75">
        <v>6.1065405308890011</v>
      </c>
      <c r="W75">
        <v>13.666464210774413</v>
      </c>
      <c r="X75">
        <v>43.198697521222414</v>
      </c>
      <c r="Y75">
        <v>0</v>
      </c>
      <c r="Z75">
        <v>3.840943909090909</v>
      </c>
      <c r="AA75">
        <v>7.6763202999999995</v>
      </c>
      <c r="AB75">
        <v>7.7577582798199538</v>
      </c>
      <c r="AC75">
        <v>0</v>
      </c>
      <c r="AD75">
        <v>8.0719569476911435</v>
      </c>
      <c r="AE75">
        <v>9.7053538269680431</v>
      </c>
      <c r="AF75">
        <v>11.475412664807301</v>
      </c>
      <c r="AG75">
        <v>6.4162719244000002</v>
      </c>
      <c r="AH75">
        <v>34.442834369060193</v>
      </c>
      <c r="AI75">
        <v>0</v>
      </c>
      <c r="AJ75">
        <v>0</v>
      </c>
      <c r="AK75">
        <v>16.03126110606777</v>
      </c>
      <c r="AL75">
        <v>0</v>
      </c>
      <c r="AM75">
        <v>1.554692456864216</v>
      </c>
      <c r="AN75">
        <v>0.84469300000000003</v>
      </c>
      <c r="AO75">
        <v>0</v>
      </c>
      <c r="AP75">
        <v>0</v>
      </c>
      <c r="AQ75">
        <v>13.693491968730154</v>
      </c>
      <c r="AR75">
        <v>0.65023619864130433</v>
      </c>
      <c r="AS75">
        <v>1.386527499776985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689.81690418894618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8.9300613779124163</v>
      </c>
      <c r="L76">
        <v>370.19473546868272</v>
      </c>
      <c r="M76">
        <v>27.100245498811006</v>
      </c>
      <c r="N76">
        <v>16.701942502756339</v>
      </c>
      <c r="O76">
        <v>0</v>
      </c>
      <c r="P76">
        <v>41.028057571749052</v>
      </c>
      <c r="Q76">
        <v>3.1115791810442675</v>
      </c>
      <c r="R76">
        <v>12.487010071990172</v>
      </c>
      <c r="S76">
        <v>7.7736385817535547</v>
      </c>
      <c r="T76">
        <v>0</v>
      </c>
      <c r="U76">
        <v>15.970177219442844</v>
      </c>
      <c r="V76">
        <v>6.1065405308890011</v>
      </c>
      <c r="W76">
        <v>13.666464210774413</v>
      </c>
      <c r="X76">
        <v>43.198697521222414</v>
      </c>
      <c r="Y76">
        <v>0</v>
      </c>
      <c r="Z76">
        <v>3.840943909090909</v>
      </c>
      <c r="AA76">
        <v>7.6763202999999995</v>
      </c>
      <c r="AB76">
        <v>7.7577582798199538</v>
      </c>
      <c r="AC76">
        <v>0</v>
      </c>
      <c r="AD76">
        <v>8.0719569476911435</v>
      </c>
      <c r="AE76">
        <v>9.7053538269680431</v>
      </c>
      <c r="AF76">
        <v>11.475412664807301</v>
      </c>
      <c r="AG76">
        <v>6.4162719244000002</v>
      </c>
      <c r="AH76">
        <v>34.442834369060193</v>
      </c>
      <c r="AI76">
        <v>0</v>
      </c>
      <c r="AJ76">
        <v>0</v>
      </c>
      <c r="AK76">
        <v>16.03126110606777</v>
      </c>
      <c r="AL76">
        <v>0</v>
      </c>
      <c r="AM76">
        <v>1.554692456864216</v>
      </c>
      <c r="AN76">
        <v>0.84469300000000003</v>
      </c>
      <c r="AO76">
        <v>0</v>
      </c>
      <c r="AP76">
        <v>0</v>
      </c>
      <c r="AQ76">
        <v>13.693491968730154</v>
      </c>
      <c r="AR76">
        <v>0.65023619864130433</v>
      </c>
      <c r="AS76">
        <v>1.386527499776985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689.81690418894618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8.9300613779124163</v>
      </c>
      <c r="L77">
        <v>370.19473546868272</v>
      </c>
      <c r="M77">
        <v>27.100245498811006</v>
      </c>
      <c r="N77">
        <v>16.701942502756339</v>
      </c>
      <c r="O77">
        <v>0</v>
      </c>
      <c r="P77">
        <v>41.028057571749052</v>
      </c>
      <c r="Q77">
        <v>3.1115791810442675</v>
      </c>
      <c r="R77">
        <v>12.487010071990172</v>
      </c>
      <c r="S77">
        <v>7.7736385817535547</v>
      </c>
      <c r="T77">
        <v>0</v>
      </c>
      <c r="U77">
        <v>15.970177219442844</v>
      </c>
      <c r="V77">
        <v>6.1065405308890011</v>
      </c>
      <c r="W77">
        <v>13.666464210774413</v>
      </c>
      <c r="X77">
        <v>43.198697521222414</v>
      </c>
      <c r="Y77">
        <v>0</v>
      </c>
      <c r="Z77">
        <v>3.840943909090909</v>
      </c>
      <c r="AA77">
        <v>7.6763202999999995</v>
      </c>
      <c r="AB77">
        <v>7.7577582798199538</v>
      </c>
      <c r="AC77">
        <v>0</v>
      </c>
      <c r="AD77">
        <v>8.0719569476911435</v>
      </c>
      <c r="AE77">
        <v>9.7053538269680431</v>
      </c>
      <c r="AF77">
        <v>11.475412664807301</v>
      </c>
      <c r="AG77">
        <v>6.4162719244000002</v>
      </c>
      <c r="AH77">
        <v>34.442834369060193</v>
      </c>
      <c r="AI77">
        <v>0</v>
      </c>
      <c r="AJ77">
        <v>0</v>
      </c>
      <c r="AK77">
        <v>16.03126110606777</v>
      </c>
      <c r="AL77">
        <v>0</v>
      </c>
      <c r="AM77">
        <v>1.554692456864216</v>
      </c>
      <c r="AN77">
        <v>0.84469300000000003</v>
      </c>
      <c r="AO77">
        <v>0</v>
      </c>
      <c r="AP77">
        <v>0</v>
      </c>
      <c r="AQ77">
        <v>13.693491968730154</v>
      </c>
      <c r="AR77">
        <v>0.65023619864130433</v>
      </c>
      <c r="AS77">
        <v>1.386527499776985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689.81690418894618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8.9300613779124163</v>
      </c>
      <c r="L78">
        <v>370.19473546868272</v>
      </c>
      <c r="M78">
        <v>27.100245498811006</v>
      </c>
      <c r="N78">
        <v>16.701942502756339</v>
      </c>
      <c r="O78">
        <v>0</v>
      </c>
      <c r="P78">
        <v>41.028057571749052</v>
      </c>
      <c r="Q78">
        <v>3.1115791810442675</v>
      </c>
      <c r="R78">
        <v>12.487010071990172</v>
      </c>
      <c r="S78">
        <v>7.7736385817535547</v>
      </c>
      <c r="T78">
        <v>0</v>
      </c>
      <c r="U78">
        <v>15.970177219442844</v>
      </c>
      <c r="V78">
        <v>6.1065405308890011</v>
      </c>
      <c r="W78">
        <v>13.666464210774413</v>
      </c>
      <c r="X78">
        <v>43.198697521222414</v>
      </c>
      <c r="Y78">
        <v>0</v>
      </c>
      <c r="Z78">
        <v>3.840943909090909</v>
      </c>
      <c r="AA78">
        <v>7.6763202999999995</v>
      </c>
      <c r="AB78">
        <v>7.7577582798199538</v>
      </c>
      <c r="AC78">
        <v>0</v>
      </c>
      <c r="AD78">
        <v>5.0576172020439056</v>
      </c>
      <c r="AE78">
        <v>9.7053538269680431</v>
      </c>
      <c r="AF78">
        <v>11.475412664807301</v>
      </c>
      <c r="AG78">
        <v>6.4162719244000002</v>
      </c>
      <c r="AH78">
        <v>34.442834369060193</v>
      </c>
      <c r="AI78">
        <v>0</v>
      </c>
      <c r="AJ78">
        <v>0</v>
      </c>
      <c r="AK78">
        <v>16.03126110606777</v>
      </c>
      <c r="AL78">
        <v>0</v>
      </c>
      <c r="AM78">
        <v>1.554692456864216</v>
      </c>
      <c r="AN78">
        <v>0.84469300000000003</v>
      </c>
      <c r="AO78">
        <v>0</v>
      </c>
      <c r="AP78">
        <v>0</v>
      </c>
      <c r="AQ78">
        <v>13.693491968730154</v>
      </c>
      <c r="AR78">
        <v>0.9753544513586957</v>
      </c>
      <c r="AS78">
        <v>2.4561344106452578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688.19728960688474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8.9300613779124163</v>
      </c>
      <c r="L79">
        <v>370.19473546868272</v>
      </c>
      <c r="M79">
        <v>27.100245498811006</v>
      </c>
      <c r="N79">
        <v>16.701942502756339</v>
      </c>
      <c r="O79">
        <v>0</v>
      </c>
      <c r="P79">
        <v>41.028057571749052</v>
      </c>
      <c r="Q79">
        <v>3.1115791810442675</v>
      </c>
      <c r="R79">
        <v>12.487010071990172</v>
      </c>
      <c r="S79">
        <v>7.7736385817535547</v>
      </c>
      <c r="T79">
        <v>0</v>
      </c>
      <c r="U79">
        <v>15.970177219442844</v>
      </c>
      <c r="V79">
        <v>6.1065405308890011</v>
      </c>
      <c r="W79">
        <v>13.666464210774413</v>
      </c>
      <c r="X79">
        <v>43.198697521222414</v>
      </c>
      <c r="Y79">
        <v>0</v>
      </c>
      <c r="Z79">
        <v>0</v>
      </c>
      <c r="AA79">
        <v>4.1368388974683548</v>
      </c>
      <c r="AB79">
        <v>7.7577582798199538</v>
      </c>
      <c r="AC79">
        <v>0</v>
      </c>
      <c r="AD79">
        <v>2.3342846972747919</v>
      </c>
      <c r="AE79">
        <v>9.7053538269680431</v>
      </c>
      <c r="AF79">
        <v>5.2266554386409734</v>
      </c>
      <c r="AG79">
        <v>6.4162719244000002</v>
      </c>
      <c r="AH79">
        <v>19.522254220000001</v>
      </c>
      <c r="AI79">
        <v>0</v>
      </c>
      <c r="AJ79">
        <v>0</v>
      </c>
      <c r="AK79">
        <v>16.03126110606777</v>
      </c>
      <c r="AL79">
        <v>0</v>
      </c>
      <c r="AM79">
        <v>0.82445808852213043</v>
      </c>
      <c r="AN79">
        <v>0.84469300000000003</v>
      </c>
      <c r="AO79">
        <v>0</v>
      </c>
      <c r="AP79">
        <v>0</v>
      </c>
      <c r="AQ79">
        <v>13.693491968730154</v>
      </c>
      <c r="AR79">
        <v>0.9753544513586957</v>
      </c>
      <c r="AS79">
        <v>2.4561344106452578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656.1939600469243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8.9300613779124163</v>
      </c>
      <c r="L80">
        <v>370.19473546868272</v>
      </c>
      <c r="M80">
        <v>27.100245498811006</v>
      </c>
      <c r="N80">
        <v>16.701942502756339</v>
      </c>
      <c r="O80">
        <v>0</v>
      </c>
      <c r="P80">
        <v>41.028057571749052</v>
      </c>
      <c r="Q80">
        <v>3.1115791810442675</v>
      </c>
      <c r="R80">
        <v>12.487010071990172</v>
      </c>
      <c r="S80">
        <v>7.7736385817535547</v>
      </c>
      <c r="T80">
        <v>0</v>
      </c>
      <c r="U80">
        <v>15.970177219442844</v>
      </c>
      <c r="V80">
        <v>6.1065405308890011</v>
      </c>
      <c r="W80">
        <v>13.666464210774413</v>
      </c>
      <c r="X80">
        <v>43.198697521222414</v>
      </c>
      <c r="Y80">
        <v>0</v>
      </c>
      <c r="Z80">
        <v>0</v>
      </c>
      <c r="AA80">
        <v>1.8609261333333333</v>
      </c>
      <c r="AB80">
        <v>3.8788789864966238</v>
      </c>
      <c r="AC80">
        <v>0</v>
      </c>
      <c r="AD80">
        <v>2.3342846972747919</v>
      </c>
      <c r="AE80">
        <v>4.8526769134840215</v>
      </c>
      <c r="AF80">
        <v>2.6714017368154157</v>
      </c>
      <c r="AG80">
        <v>6.4162719244000002</v>
      </c>
      <c r="AH80">
        <v>12.550020416599789</v>
      </c>
      <c r="AI80">
        <v>0</v>
      </c>
      <c r="AJ80">
        <v>0</v>
      </c>
      <c r="AK80">
        <v>16.03126110606777</v>
      </c>
      <c r="AL80">
        <v>0</v>
      </c>
      <c r="AM80">
        <v>0</v>
      </c>
      <c r="AN80">
        <v>0.84469300000000003</v>
      </c>
      <c r="AO80">
        <v>0</v>
      </c>
      <c r="AP80">
        <v>0</v>
      </c>
      <c r="AQ80">
        <v>13.693491968730154</v>
      </c>
      <c r="AR80">
        <v>2.6009451013586955</v>
      </c>
      <c r="AS80">
        <v>2.4561344106452578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636.46013613223397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8.9300613779124163</v>
      </c>
      <c r="L81">
        <v>370.19473546868272</v>
      </c>
      <c r="M81">
        <v>27.100245498811006</v>
      </c>
      <c r="N81">
        <v>16.701942502756339</v>
      </c>
      <c r="O81">
        <v>0</v>
      </c>
      <c r="P81">
        <v>41.028057571749052</v>
      </c>
      <c r="Q81">
        <v>3.1115791810442675</v>
      </c>
      <c r="R81">
        <v>12.487010071990172</v>
      </c>
      <c r="S81">
        <v>7.7736385817535547</v>
      </c>
      <c r="T81">
        <v>0</v>
      </c>
      <c r="U81">
        <v>11.660625793212315</v>
      </c>
      <c r="V81">
        <v>6.1065405308890011</v>
      </c>
      <c r="W81">
        <v>13.666464210774413</v>
      </c>
      <c r="X81">
        <v>43.198697521222414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4.8526769134840215</v>
      </c>
      <c r="AF81">
        <v>2.6714017368154157</v>
      </c>
      <c r="AG81">
        <v>6.4162719244000002</v>
      </c>
      <c r="AH81">
        <v>6.6933442426399168</v>
      </c>
      <c r="AI81">
        <v>0</v>
      </c>
      <c r="AJ81">
        <v>0</v>
      </c>
      <c r="AK81">
        <v>16.03126110606777</v>
      </c>
      <c r="AL81">
        <v>0</v>
      </c>
      <c r="AM81">
        <v>0</v>
      </c>
      <c r="AN81">
        <v>0.84469300000000003</v>
      </c>
      <c r="AO81">
        <v>0</v>
      </c>
      <c r="AP81">
        <v>0</v>
      </c>
      <c r="AQ81">
        <v>13.693491968730154</v>
      </c>
      <c r="AR81">
        <v>10.728898351358696</v>
      </c>
      <c r="AS81">
        <v>1.386527499776985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625.27816505407066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8.9300613779124163</v>
      </c>
      <c r="L82">
        <v>370.19473546868272</v>
      </c>
      <c r="M82">
        <v>27.100245498811006</v>
      </c>
      <c r="N82">
        <v>16.701942502756339</v>
      </c>
      <c r="O82">
        <v>0</v>
      </c>
      <c r="P82">
        <v>41.028057571749052</v>
      </c>
      <c r="Q82">
        <v>3.1115791810442675</v>
      </c>
      <c r="R82">
        <v>12.487010071990172</v>
      </c>
      <c r="S82">
        <v>7.7736385817535547</v>
      </c>
      <c r="T82">
        <v>0</v>
      </c>
      <c r="U82">
        <v>11.660625793212315</v>
      </c>
      <c r="V82">
        <v>6.1065405308890011</v>
      </c>
      <c r="W82">
        <v>13.666464210774413</v>
      </c>
      <c r="X82">
        <v>43.198697521222414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4.8526769134840215</v>
      </c>
      <c r="AF82">
        <v>2.6714017368154157</v>
      </c>
      <c r="AG82">
        <v>6.4162719244000002</v>
      </c>
      <c r="AH82">
        <v>0</v>
      </c>
      <c r="AI82">
        <v>0</v>
      </c>
      <c r="AJ82">
        <v>0</v>
      </c>
      <c r="AK82">
        <v>16.03126110606777</v>
      </c>
      <c r="AL82">
        <v>0</v>
      </c>
      <c r="AM82">
        <v>0</v>
      </c>
      <c r="AN82">
        <v>0.84469300000000003</v>
      </c>
      <c r="AO82">
        <v>0</v>
      </c>
      <c r="AP82">
        <v>0</v>
      </c>
      <c r="AQ82">
        <v>13.693491968730154</v>
      </c>
      <c r="AR82">
        <v>10.728898351358696</v>
      </c>
      <c r="AS82">
        <v>1.386527499776985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618.58482081143075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8.9300613779124163</v>
      </c>
      <c r="L83">
        <v>370.19473546868272</v>
      </c>
      <c r="M83">
        <v>27.100245498811006</v>
      </c>
      <c r="N83">
        <v>16.701942502756339</v>
      </c>
      <c r="O83">
        <v>0</v>
      </c>
      <c r="P83">
        <v>41.028057571749052</v>
      </c>
      <c r="Q83">
        <v>3.1115791810442675</v>
      </c>
      <c r="R83">
        <v>12.487010071990172</v>
      </c>
      <c r="S83">
        <v>7.7736385817535547</v>
      </c>
      <c r="T83">
        <v>0</v>
      </c>
      <c r="U83">
        <v>11.660625793212315</v>
      </c>
      <c r="V83">
        <v>6.1065405308890011</v>
      </c>
      <c r="W83">
        <v>13.666464210774413</v>
      </c>
      <c r="X83">
        <v>43.198697521222414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4.8526769134840215</v>
      </c>
      <c r="AF83">
        <v>2.6714017368154157</v>
      </c>
      <c r="AG83">
        <v>6.4162719244000002</v>
      </c>
      <c r="AH83">
        <v>0</v>
      </c>
      <c r="AI83">
        <v>0</v>
      </c>
      <c r="AJ83">
        <v>0</v>
      </c>
      <c r="AK83">
        <v>16.03126110606777</v>
      </c>
      <c r="AL83">
        <v>0</v>
      </c>
      <c r="AM83">
        <v>0</v>
      </c>
      <c r="AN83">
        <v>0.84469300000000003</v>
      </c>
      <c r="AO83">
        <v>0</v>
      </c>
      <c r="AP83">
        <v>0</v>
      </c>
      <c r="AQ83">
        <v>13.693491968730154</v>
      </c>
      <c r="AR83">
        <v>0.9753544513586957</v>
      </c>
      <c r="AS83">
        <v>1.386527499776985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608.83127691143079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8.9300613779124163</v>
      </c>
      <c r="L84">
        <v>370.19473546868272</v>
      </c>
      <c r="M84">
        <v>27.100245498811006</v>
      </c>
      <c r="N84">
        <v>16.701942502756339</v>
      </c>
      <c r="O84">
        <v>0</v>
      </c>
      <c r="P84">
        <v>41.028057571749052</v>
      </c>
      <c r="Q84">
        <v>3.1115791810442675</v>
      </c>
      <c r="R84">
        <v>12.487010071990172</v>
      </c>
      <c r="S84">
        <v>7.7736385817535547</v>
      </c>
      <c r="T84">
        <v>0</v>
      </c>
      <c r="U84">
        <v>11.660625793212315</v>
      </c>
      <c r="V84">
        <v>6.1065405308890011</v>
      </c>
      <c r="W84">
        <v>13.666464210774413</v>
      </c>
      <c r="X84">
        <v>43.198697521222414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4.8526769134840215</v>
      </c>
      <c r="AF84">
        <v>2.6714017368154157</v>
      </c>
      <c r="AG84">
        <v>6.4162719244000002</v>
      </c>
      <c r="AH84">
        <v>0</v>
      </c>
      <c r="AI84">
        <v>0</v>
      </c>
      <c r="AJ84">
        <v>0</v>
      </c>
      <c r="AK84">
        <v>16.03126110606777</v>
      </c>
      <c r="AL84">
        <v>0</v>
      </c>
      <c r="AM84">
        <v>0</v>
      </c>
      <c r="AN84">
        <v>0.84469300000000003</v>
      </c>
      <c r="AO84">
        <v>0</v>
      </c>
      <c r="AP84">
        <v>0</v>
      </c>
      <c r="AQ84">
        <v>13.693491968730154</v>
      </c>
      <c r="AR84">
        <v>0.65023619864130433</v>
      </c>
      <c r="AS84">
        <v>1.386527499776985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608.50615865871339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8.9300613779124163</v>
      </c>
      <c r="L85">
        <v>370.19473546868272</v>
      </c>
      <c r="M85">
        <v>27.100245498811006</v>
      </c>
      <c r="N85">
        <v>16.701942502756339</v>
      </c>
      <c r="O85">
        <v>0</v>
      </c>
      <c r="P85">
        <v>41.028057571749052</v>
      </c>
      <c r="Q85">
        <v>3.1115791810442675</v>
      </c>
      <c r="R85">
        <v>12.487010071990172</v>
      </c>
      <c r="S85">
        <v>7.7736385817535547</v>
      </c>
      <c r="T85">
        <v>0</v>
      </c>
      <c r="U85">
        <v>11.660625793212315</v>
      </c>
      <c r="V85">
        <v>6.1065405308890011</v>
      </c>
      <c r="W85">
        <v>13.666464210774413</v>
      </c>
      <c r="X85">
        <v>43.198697521222414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4.8526769134840215</v>
      </c>
      <c r="AF85">
        <v>2.6714017368154157</v>
      </c>
      <c r="AG85">
        <v>6.4162719244000002</v>
      </c>
      <c r="AH85">
        <v>0</v>
      </c>
      <c r="AI85">
        <v>0</v>
      </c>
      <c r="AJ85">
        <v>0</v>
      </c>
      <c r="AK85">
        <v>16.03126110606777</v>
      </c>
      <c r="AL85">
        <v>0</v>
      </c>
      <c r="AM85">
        <v>0</v>
      </c>
      <c r="AN85">
        <v>0.84469300000000003</v>
      </c>
      <c r="AO85">
        <v>0</v>
      </c>
      <c r="AP85">
        <v>0</v>
      </c>
      <c r="AQ85">
        <v>13.396613851269837</v>
      </c>
      <c r="AR85">
        <v>0.65023619864130433</v>
      </c>
      <c r="AS85">
        <v>1.386527499776985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608.20928054125307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8.9300613779124163</v>
      </c>
      <c r="L86">
        <v>370.19473546868272</v>
      </c>
      <c r="M86">
        <v>27.100245498811006</v>
      </c>
      <c r="N86">
        <v>16.701942502756339</v>
      </c>
      <c r="O86">
        <v>0</v>
      </c>
      <c r="P86">
        <v>41.028057571749052</v>
      </c>
      <c r="Q86">
        <v>3.1115791810442675</v>
      </c>
      <c r="R86">
        <v>12.487010071990172</v>
      </c>
      <c r="S86">
        <v>7.7736385817535547</v>
      </c>
      <c r="T86">
        <v>0</v>
      </c>
      <c r="U86">
        <v>11.660625793212315</v>
      </c>
      <c r="V86">
        <v>6.1065405308890011</v>
      </c>
      <c r="W86">
        <v>13.666464210774413</v>
      </c>
      <c r="X86">
        <v>43.198697521222414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4.8526769134840215</v>
      </c>
      <c r="AF86">
        <v>2.6714017368154157</v>
      </c>
      <c r="AG86">
        <v>6.4162719244000002</v>
      </c>
      <c r="AH86">
        <v>0</v>
      </c>
      <c r="AI86">
        <v>0</v>
      </c>
      <c r="AJ86">
        <v>0</v>
      </c>
      <c r="AK86">
        <v>16.03126110606777</v>
      </c>
      <c r="AL86">
        <v>0</v>
      </c>
      <c r="AM86">
        <v>0</v>
      </c>
      <c r="AN86">
        <v>0.84469300000000003</v>
      </c>
      <c r="AO86">
        <v>0</v>
      </c>
      <c r="AP86">
        <v>0</v>
      </c>
      <c r="AQ86">
        <v>12.802858229999996</v>
      </c>
      <c r="AR86">
        <v>0.65023619864130433</v>
      </c>
      <c r="AS86">
        <v>1.386527499776985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607.61552491998316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8.9400322790690527</v>
      </c>
      <c r="L87">
        <v>370.19473546868272</v>
      </c>
      <c r="M87">
        <v>27.100245498811006</v>
      </c>
      <c r="N87">
        <v>16.701942502756339</v>
      </c>
      <c r="O87">
        <v>0</v>
      </c>
      <c r="P87">
        <v>41.028057571749052</v>
      </c>
      <c r="Q87">
        <v>3.1115791810442675</v>
      </c>
      <c r="R87">
        <v>12.487010071990172</v>
      </c>
      <c r="S87">
        <v>7.7736385817535547</v>
      </c>
      <c r="T87">
        <v>0</v>
      </c>
      <c r="U87">
        <v>11.660625793212315</v>
      </c>
      <c r="V87">
        <v>6.1065405308890011</v>
      </c>
      <c r="W87">
        <v>13.666464210774413</v>
      </c>
      <c r="X87">
        <v>43.198697521222414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4.8526769134840215</v>
      </c>
      <c r="AF87">
        <v>2.6714017368154157</v>
      </c>
      <c r="AG87">
        <v>6.4162719244000002</v>
      </c>
      <c r="AH87">
        <v>0</v>
      </c>
      <c r="AI87">
        <v>0</v>
      </c>
      <c r="AJ87">
        <v>0</v>
      </c>
      <c r="AK87">
        <v>16.03126110606777</v>
      </c>
      <c r="AL87">
        <v>0</v>
      </c>
      <c r="AM87">
        <v>0</v>
      </c>
      <c r="AN87">
        <v>0.84469300000000003</v>
      </c>
      <c r="AO87">
        <v>0</v>
      </c>
      <c r="AP87">
        <v>0</v>
      </c>
      <c r="AQ87">
        <v>8.5352388199999982</v>
      </c>
      <c r="AR87">
        <v>0.65023619864130433</v>
      </c>
      <c r="AS87">
        <v>1.386527499776985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603.35787641113973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8.9400322790690527</v>
      </c>
      <c r="L88">
        <v>370.19473546868272</v>
      </c>
      <c r="M88">
        <v>27.100245498811006</v>
      </c>
      <c r="N88">
        <v>16.701942502756339</v>
      </c>
      <c r="O88">
        <v>0</v>
      </c>
      <c r="P88">
        <v>41.028057571749052</v>
      </c>
      <c r="Q88">
        <v>3.1115791810442675</v>
      </c>
      <c r="R88">
        <v>12.487010071990172</v>
      </c>
      <c r="S88">
        <v>7.7736385817535547</v>
      </c>
      <c r="T88">
        <v>0</v>
      </c>
      <c r="U88">
        <v>11.660625793212315</v>
      </c>
      <c r="V88">
        <v>6.1065405308890011</v>
      </c>
      <c r="W88">
        <v>13.666464210774413</v>
      </c>
      <c r="X88">
        <v>43.198697521222414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4.8526769134840215</v>
      </c>
      <c r="AF88">
        <v>2.6714017368154157</v>
      </c>
      <c r="AG88">
        <v>6.4162719244000002</v>
      </c>
      <c r="AH88">
        <v>0</v>
      </c>
      <c r="AI88">
        <v>0</v>
      </c>
      <c r="AJ88">
        <v>0</v>
      </c>
      <c r="AK88">
        <v>16.03126110606777</v>
      </c>
      <c r="AL88">
        <v>0</v>
      </c>
      <c r="AM88">
        <v>0</v>
      </c>
      <c r="AN88">
        <v>0.84469300000000003</v>
      </c>
      <c r="AO88">
        <v>0</v>
      </c>
      <c r="AP88">
        <v>0</v>
      </c>
      <c r="AQ88">
        <v>8.5352388199999982</v>
      </c>
      <c r="AR88">
        <v>0.65023619864130433</v>
      </c>
      <c r="AS88">
        <v>1.386527499776985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603.35787641113973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8.9400322790690527</v>
      </c>
      <c r="L89">
        <v>370.19473546868272</v>
      </c>
      <c r="M89">
        <v>27.100245498811006</v>
      </c>
      <c r="N89">
        <v>16.701942502756339</v>
      </c>
      <c r="O89">
        <v>0</v>
      </c>
      <c r="P89">
        <v>41.028057571749052</v>
      </c>
      <c r="Q89">
        <v>3.1115791810442675</v>
      </c>
      <c r="R89">
        <v>12.487010071990172</v>
      </c>
      <c r="S89">
        <v>7.7736385817535547</v>
      </c>
      <c r="T89">
        <v>0</v>
      </c>
      <c r="U89">
        <v>11.660625793212315</v>
      </c>
      <c r="V89">
        <v>6.1065405308890011</v>
      </c>
      <c r="W89">
        <v>13.666464210774413</v>
      </c>
      <c r="X89">
        <v>43.198697521222414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4.8526769134840215</v>
      </c>
      <c r="AF89">
        <v>2.6714017368154157</v>
      </c>
      <c r="AG89">
        <v>6.4162719244000002</v>
      </c>
      <c r="AH89">
        <v>0</v>
      </c>
      <c r="AI89">
        <v>0</v>
      </c>
      <c r="AJ89">
        <v>0</v>
      </c>
      <c r="AK89">
        <v>16.03126110606777</v>
      </c>
      <c r="AL89">
        <v>0</v>
      </c>
      <c r="AM89">
        <v>0</v>
      </c>
      <c r="AN89">
        <v>0.84469300000000003</v>
      </c>
      <c r="AO89">
        <v>0</v>
      </c>
      <c r="AP89">
        <v>0</v>
      </c>
      <c r="AQ89">
        <v>8.5352388199999982</v>
      </c>
      <c r="AR89">
        <v>0.65023619864130433</v>
      </c>
      <c r="AS89">
        <v>1.386527499776985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603.35787641113973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1.9199894244222993</v>
      </c>
      <c r="L90">
        <v>297.44993501355611</v>
      </c>
      <c r="M90">
        <v>27.100245498811006</v>
      </c>
      <c r="N90">
        <v>16.701942502756339</v>
      </c>
      <c r="O90">
        <v>0</v>
      </c>
      <c r="P90">
        <v>41.028057571749052</v>
      </c>
      <c r="Q90">
        <v>3.1115791810442675</v>
      </c>
      <c r="R90">
        <v>12.487010071990172</v>
      </c>
      <c r="S90">
        <v>7.7736385817535547</v>
      </c>
      <c r="T90">
        <v>0</v>
      </c>
      <c r="U90">
        <v>11.660625793212315</v>
      </c>
      <c r="V90">
        <v>6.1065405308890011</v>
      </c>
      <c r="W90">
        <v>13.666464210774413</v>
      </c>
      <c r="X90">
        <v>43.198697521222414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4.8526769134840215</v>
      </c>
      <c r="AF90">
        <v>2.6714017368154157</v>
      </c>
      <c r="AG90">
        <v>6.4162719244000002</v>
      </c>
      <c r="AH90">
        <v>0</v>
      </c>
      <c r="AI90">
        <v>0</v>
      </c>
      <c r="AJ90">
        <v>0</v>
      </c>
      <c r="AK90">
        <v>16.03126110606777</v>
      </c>
      <c r="AL90">
        <v>0</v>
      </c>
      <c r="AM90">
        <v>0</v>
      </c>
      <c r="AN90">
        <v>0.84469300000000003</v>
      </c>
      <c r="AO90">
        <v>0</v>
      </c>
      <c r="AP90">
        <v>0</v>
      </c>
      <c r="AQ90">
        <v>4.5459422615873004</v>
      </c>
      <c r="AR90">
        <v>0.9753544513586957</v>
      </c>
      <c r="AS90">
        <v>1.386527499776985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519.92885479567121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1.919997297437225</v>
      </c>
      <c r="L91">
        <v>230.37253849072476</v>
      </c>
      <c r="M91">
        <v>27.100245498811006</v>
      </c>
      <c r="N91">
        <v>16.701942502756339</v>
      </c>
      <c r="O91">
        <v>0</v>
      </c>
      <c r="P91">
        <v>41.028057571749052</v>
      </c>
      <c r="Q91">
        <v>3.1115791810442675</v>
      </c>
      <c r="R91">
        <v>12.487010071990172</v>
      </c>
      <c r="S91">
        <v>7.7736385817535547</v>
      </c>
      <c r="T91">
        <v>0</v>
      </c>
      <c r="U91">
        <v>11.660625793212315</v>
      </c>
      <c r="V91">
        <v>6.1065405308890011</v>
      </c>
      <c r="W91">
        <v>13.666464210774413</v>
      </c>
      <c r="X91">
        <v>43.198697521222414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4.8526769134840215</v>
      </c>
      <c r="AF91">
        <v>2.6714017368154157</v>
      </c>
      <c r="AG91">
        <v>6.4162719244000002</v>
      </c>
      <c r="AH91">
        <v>0</v>
      </c>
      <c r="AI91">
        <v>0</v>
      </c>
      <c r="AJ91">
        <v>0</v>
      </c>
      <c r="AK91">
        <v>16.03126110606777</v>
      </c>
      <c r="AL91">
        <v>0</v>
      </c>
      <c r="AM91">
        <v>0</v>
      </c>
      <c r="AN91">
        <v>0.84469300000000003</v>
      </c>
      <c r="AO91">
        <v>0</v>
      </c>
      <c r="AP91">
        <v>0</v>
      </c>
      <c r="AQ91">
        <v>4.2676194099999991</v>
      </c>
      <c r="AR91">
        <v>0.9753544513586957</v>
      </c>
      <c r="AS91">
        <v>1.386527499776985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452.57314329426737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1.9200026482318533</v>
      </c>
      <c r="L92">
        <v>201.57514238763235</v>
      </c>
      <c r="M92">
        <v>27.100245498811006</v>
      </c>
      <c r="N92">
        <v>16.701942502756339</v>
      </c>
      <c r="O92">
        <v>0</v>
      </c>
      <c r="P92">
        <v>41.028057571749052</v>
      </c>
      <c r="Q92">
        <v>3.1115791810442675</v>
      </c>
      <c r="R92">
        <v>12.487010071990172</v>
      </c>
      <c r="S92">
        <v>7.7736385817535547</v>
      </c>
      <c r="T92">
        <v>0</v>
      </c>
      <c r="U92">
        <v>11.660625793212315</v>
      </c>
      <c r="V92">
        <v>6.1065405308890011</v>
      </c>
      <c r="W92">
        <v>13.666464210774413</v>
      </c>
      <c r="X92">
        <v>43.198697521222414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2.6714017368154157</v>
      </c>
      <c r="AG92">
        <v>6.4162719244000002</v>
      </c>
      <c r="AH92">
        <v>0</v>
      </c>
      <c r="AI92">
        <v>0</v>
      </c>
      <c r="AJ92">
        <v>0</v>
      </c>
      <c r="AK92">
        <v>16.03126110606777</v>
      </c>
      <c r="AL92">
        <v>0</v>
      </c>
      <c r="AM92">
        <v>0</v>
      </c>
      <c r="AN92">
        <v>0.84469300000000003</v>
      </c>
      <c r="AO92">
        <v>0</v>
      </c>
      <c r="AP92">
        <v>0</v>
      </c>
      <c r="AQ92">
        <v>4.2676194099999991</v>
      </c>
      <c r="AR92">
        <v>7.8028349972826083</v>
      </c>
      <c r="AS92">
        <v>1.386527499776985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425.75055617440955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1.9200103670990893</v>
      </c>
      <c r="L93">
        <v>201.57514238763235</v>
      </c>
      <c r="M93">
        <v>27.100245498811006</v>
      </c>
      <c r="N93">
        <v>16.701942502756339</v>
      </c>
      <c r="O93">
        <v>0</v>
      </c>
      <c r="P93">
        <v>41.028057571749052</v>
      </c>
      <c r="Q93">
        <v>2.8814512616446231</v>
      </c>
      <c r="R93">
        <v>12.487010071990172</v>
      </c>
      <c r="S93">
        <v>3.8399330691588776</v>
      </c>
      <c r="T93">
        <v>0</v>
      </c>
      <c r="U93">
        <v>11.660625793212315</v>
      </c>
      <c r="V93">
        <v>6.1065405308890011</v>
      </c>
      <c r="W93">
        <v>13.666464210774413</v>
      </c>
      <c r="X93">
        <v>43.198697521222414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2.6714017368154157</v>
      </c>
      <c r="AG93">
        <v>6.4162719244000002</v>
      </c>
      <c r="AH93">
        <v>0</v>
      </c>
      <c r="AI93">
        <v>0</v>
      </c>
      <c r="AJ93">
        <v>0</v>
      </c>
      <c r="AK93">
        <v>16.03126110606777</v>
      </c>
      <c r="AL93">
        <v>0</v>
      </c>
      <c r="AM93">
        <v>0</v>
      </c>
      <c r="AN93">
        <v>0.84469300000000003</v>
      </c>
      <c r="AO93">
        <v>0</v>
      </c>
      <c r="AP93">
        <v>0</v>
      </c>
      <c r="AQ93">
        <v>0</v>
      </c>
      <c r="AR93">
        <v>7.8028349972826083</v>
      </c>
      <c r="AS93">
        <v>1.386527499776985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417.31911105128239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1.9200121235736154</v>
      </c>
      <c r="L94">
        <v>201.57514238763235</v>
      </c>
      <c r="M94">
        <v>27.100245498811006</v>
      </c>
      <c r="N94">
        <v>16.701942502756339</v>
      </c>
      <c r="O94">
        <v>0</v>
      </c>
      <c r="P94">
        <v>41.028057571749052</v>
      </c>
      <c r="Q94">
        <v>2.8814512616446231</v>
      </c>
      <c r="R94">
        <v>12.487010071990172</v>
      </c>
      <c r="S94">
        <v>3.8399330691588776</v>
      </c>
      <c r="T94">
        <v>0</v>
      </c>
      <c r="U94">
        <v>11.660625793212315</v>
      </c>
      <c r="V94">
        <v>6.1065405308890011</v>
      </c>
      <c r="W94">
        <v>13.666464210774413</v>
      </c>
      <c r="X94">
        <v>43.198697521222414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2.6714017368154157</v>
      </c>
      <c r="AG94">
        <v>6.4162719244000002</v>
      </c>
      <c r="AH94">
        <v>0</v>
      </c>
      <c r="AI94">
        <v>0</v>
      </c>
      <c r="AJ94">
        <v>0</v>
      </c>
      <c r="AK94">
        <v>16.03126110606777</v>
      </c>
      <c r="AL94">
        <v>0</v>
      </c>
      <c r="AM94">
        <v>0</v>
      </c>
      <c r="AN94">
        <v>0.84469300000000003</v>
      </c>
      <c r="AO94">
        <v>0</v>
      </c>
      <c r="AP94">
        <v>0</v>
      </c>
      <c r="AQ94">
        <v>0</v>
      </c>
      <c r="AR94">
        <v>0.9753544513586957</v>
      </c>
      <c r="AS94">
        <v>1.386527499776985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410.49163226183299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1.9200121235736154</v>
      </c>
      <c r="L95">
        <v>201.57514238763235</v>
      </c>
      <c r="M95">
        <v>27.100245498811006</v>
      </c>
      <c r="N95">
        <v>16.701942502756339</v>
      </c>
      <c r="O95">
        <v>0</v>
      </c>
      <c r="P95">
        <v>41.028057571749052</v>
      </c>
      <c r="Q95">
        <v>2.8814512616446231</v>
      </c>
      <c r="R95">
        <v>12.487010071990172</v>
      </c>
      <c r="S95">
        <v>3.8399330691588776</v>
      </c>
      <c r="T95">
        <v>0</v>
      </c>
      <c r="U95">
        <v>11.660625793212315</v>
      </c>
      <c r="V95">
        <v>6.1065405308890011</v>
      </c>
      <c r="W95">
        <v>13.666464210774413</v>
      </c>
      <c r="X95">
        <v>43.198697521222414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2.6714017368154157</v>
      </c>
      <c r="AG95">
        <v>6.4162719244000002</v>
      </c>
      <c r="AH95">
        <v>0</v>
      </c>
      <c r="AI95">
        <v>0</v>
      </c>
      <c r="AJ95">
        <v>0</v>
      </c>
      <c r="AK95">
        <v>16.03126110606777</v>
      </c>
      <c r="AL95">
        <v>0</v>
      </c>
      <c r="AM95">
        <v>0</v>
      </c>
      <c r="AN95">
        <v>0.84469300000000003</v>
      </c>
      <c r="AO95">
        <v>0</v>
      </c>
      <c r="AP95">
        <v>0</v>
      </c>
      <c r="AQ95">
        <v>0</v>
      </c>
      <c r="AR95">
        <v>0.65023619864130433</v>
      </c>
      <c r="AS95">
        <v>1.386527499776985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410.16651400911564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1.919987606205124</v>
      </c>
      <c r="L96">
        <v>201.57514238763235</v>
      </c>
      <c r="M96">
        <v>27.100245498811006</v>
      </c>
      <c r="N96">
        <v>16.701942502756339</v>
      </c>
      <c r="O96">
        <v>0</v>
      </c>
      <c r="P96">
        <v>41.028057571749052</v>
      </c>
      <c r="Q96">
        <v>2.8814512616446231</v>
      </c>
      <c r="R96">
        <v>12.487010071990172</v>
      </c>
      <c r="S96">
        <v>3.8399330691588776</v>
      </c>
      <c r="T96">
        <v>0</v>
      </c>
      <c r="U96">
        <v>11.660625793212315</v>
      </c>
      <c r="V96">
        <v>6.1065405308890011</v>
      </c>
      <c r="W96">
        <v>13.666464210774413</v>
      </c>
      <c r="X96">
        <v>43.198697521222414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2.6714017368154157</v>
      </c>
      <c r="AG96">
        <v>6.4162719244000002</v>
      </c>
      <c r="AH96">
        <v>0</v>
      </c>
      <c r="AI96">
        <v>0</v>
      </c>
      <c r="AJ96">
        <v>0</v>
      </c>
      <c r="AK96">
        <v>16.03126110606777</v>
      </c>
      <c r="AL96">
        <v>0</v>
      </c>
      <c r="AM96">
        <v>0</v>
      </c>
      <c r="AN96">
        <v>0.84469300000000003</v>
      </c>
      <c r="AO96">
        <v>0</v>
      </c>
      <c r="AP96">
        <v>0</v>
      </c>
      <c r="AQ96">
        <v>0</v>
      </c>
      <c r="AR96">
        <v>0.65023619864130433</v>
      </c>
      <c r="AS96">
        <v>1.386527499776985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410.16648949174714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1.9200103670990893</v>
      </c>
      <c r="L97">
        <v>201.57514238763235</v>
      </c>
      <c r="M97">
        <v>27.100245498811006</v>
      </c>
      <c r="N97">
        <v>16.701942502756339</v>
      </c>
      <c r="O97">
        <v>0</v>
      </c>
      <c r="P97">
        <v>41.028057571749052</v>
      </c>
      <c r="Q97">
        <v>2.8814512616446231</v>
      </c>
      <c r="R97">
        <v>5.7576048028251918</v>
      </c>
      <c r="S97">
        <v>3.8399330691588776</v>
      </c>
      <c r="T97">
        <v>0</v>
      </c>
      <c r="U97">
        <v>11.660625793212315</v>
      </c>
      <c r="V97">
        <v>3.782203224246151</v>
      </c>
      <c r="W97">
        <v>13.666464210774413</v>
      </c>
      <c r="X97">
        <v>43.198697521222414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2.6714017368154157</v>
      </c>
      <c r="AG97">
        <v>6.4162719244000002</v>
      </c>
      <c r="AH97">
        <v>0</v>
      </c>
      <c r="AI97">
        <v>0</v>
      </c>
      <c r="AJ97">
        <v>0</v>
      </c>
      <c r="AK97">
        <v>16.03126110606777</v>
      </c>
      <c r="AL97">
        <v>0</v>
      </c>
      <c r="AM97">
        <v>0</v>
      </c>
      <c r="AN97">
        <v>0.84469300000000003</v>
      </c>
      <c r="AO97">
        <v>0</v>
      </c>
      <c r="AP97">
        <v>0</v>
      </c>
      <c r="AQ97">
        <v>0</v>
      </c>
      <c r="AR97">
        <v>0.58521254809782608</v>
      </c>
      <c r="AS97">
        <v>1.386527499776985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401.04774602628976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1.919987606205124</v>
      </c>
      <c r="L98">
        <v>201.57514238763235</v>
      </c>
      <c r="M98">
        <v>27.100245498811006</v>
      </c>
      <c r="N98">
        <v>16.701942502756339</v>
      </c>
      <c r="O98">
        <v>0</v>
      </c>
      <c r="P98">
        <v>41.028057571749052</v>
      </c>
      <c r="Q98">
        <v>2.8814512616446231</v>
      </c>
      <c r="R98">
        <v>5.7576048028251918</v>
      </c>
      <c r="S98">
        <v>3.8399330691588776</v>
      </c>
      <c r="T98">
        <v>0</v>
      </c>
      <c r="U98">
        <v>11.660625793212315</v>
      </c>
      <c r="V98">
        <v>1.9204354525779759</v>
      </c>
      <c r="W98">
        <v>13.666464210774413</v>
      </c>
      <c r="X98">
        <v>43.198697521222414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2.6714017368154157</v>
      </c>
      <c r="AG98">
        <v>6.4162719244000002</v>
      </c>
      <c r="AH98">
        <v>0</v>
      </c>
      <c r="AI98">
        <v>0</v>
      </c>
      <c r="AJ98">
        <v>0</v>
      </c>
      <c r="AK98">
        <v>16.03126110606777</v>
      </c>
      <c r="AL98">
        <v>0</v>
      </c>
      <c r="AM98">
        <v>0</v>
      </c>
      <c r="AN98">
        <v>0.84469300000000003</v>
      </c>
      <c r="AO98">
        <v>0</v>
      </c>
      <c r="AP98">
        <v>0</v>
      </c>
      <c r="AQ98">
        <v>0</v>
      </c>
      <c r="AR98">
        <v>0.58521254809782608</v>
      </c>
      <c r="AS98">
        <v>1.386527499776985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399.18595549372765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0.11325817318650766</v>
      </c>
      <c r="L99">
        <f t="shared" si="2"/>
        <v>7.3247960829567065</v>
      </c>
      <c r="M99">
        <f t="shared" si="2"/>
        <v>0.65040589197146514</v>
      </c>
      <c r="N99">
        <f t="shared" si="2"/>
        <v>0.40945383434087879</v>
      </c>
      <c r="O99">
        <f t="shared" si="2"/>
        <v>0</v>
      </c>
      <c r="P99">
        <f t="shared" si="2"/>
        <v>0.98467338172197472</v>
      </c>
      <c r="Q99">
        <f t="shared" si="2"/>
        <v>7.2718308325664519E-2</v>
      </c>
      <c r="R99">
        <f t="shared" si="2"/>
        <v>0.2587100403810153</v>
      </c>
      <c r="S99">
        <f t="shared" si="2"/>
        <v>0.15694887955047912</v>
      </c>
      <c r="T99">
        <f t="shared" si="2"/>
        <v>0</v>
      </c>
      <c r="U99">
        <f t="shared" si="2"/>
        <v>0.43817352606331678</v>
      </c>
      <c r="V99">
        <f t="shared" si="2"/>
        <v>0.12160467670908605</v>
      </c>
      <c r="W99">
        <f t="shared" si="2"/>
        <v>0.27922650822808048</v>
      </c>
      <c r="X99">
        <f t="shared" si="2"/>
        <v>0.87837501616820191</v>
      </c>
      <c r="Y99">
        <f t="shared" si="2"/>
        <v>0</v>
      </c>
      <c r="Z99">
        <f t="shared" si="2"/>
        <v>1.168481485227273E-2</v>
      </c>
      <c r="AA99">
        <f t="shared" si="2"/>
        <v>2.4843247529324892E-2</v>
      </c>
      <c r="AB99">
        <f t="shared" si="2"/>
        <v>3.2503279629219804E-2</v>
      </c>
      <c r="AC99">
        <f t="shared" si="2"/>
        <v>0</v>
      </c>
      <c r="AD99">
        <f t="shared" si="2"/>
        <v>2.5288085550000006E-2</v>
      </c>
      <c r="AE99">
        <f t="shared" si="2"/>
        <v>8.370867675759934E-2</v>
      </c>
      <c r="AF99">
        <f t="shared" si="2"/>
        <v>9.5665218956643164E-2</v>
      </c>
      <c r="AG99">
        <f t="shared" si="2"/>
        <v>0.15399052618560014</v>
      </c>
      <c r="AH99">
        <f t="shared" si="2"/>
        <v>0.16628777312775073</v>
      </c>
      <c r="AI99">
        <f t="shared" si="2"/>
        <v>0</v>
      </c>
      <c r="AJ99">
        <f t="shared" si="2"/>
        <v>0</v>
      </c>
      <c r="AK99">
        <f t="shared" si="2"/>
        <v>0.38475026654562694</v>
      </c>
      <c r="AL99">
        <f t="shared" si="2"/>
        <v>0</v>
      </c>
      <c r="AM99">
        <f t="shared" si="2"/>
        <v>7.0648207687546904E-3</v>
      </c>
      <c r="AN99">
        <f t="shared" si="2"/>
        <v>2.0272632000000027E-2</v>
      </c>
      <c r="AO99">
        <f t="shared" si="2"/>
        <v>0</v>
      </c>
      <c r="AP99">
        <f t="shared" si="2"/>
        <v>6.4697222206710871E-3</v>
      </c>
      <c r="AQ99">
        <f t="shared" si="2"/>
        <v>0.1651383170670635</v>
      </c>
      <c r="AR99">
        <f t="shared" si="2"/>
        <v>4.0639764716032624E-2</v>
      </c>
      <c r="AS99">
        <f t="shared" si="2"/>
        <v>3.6485480727252453E-2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12.943136946237189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17.896229000000002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17.896229000000002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16.14875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16.14875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15.536709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15.536709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14.275515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14.275515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13.306777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13.306777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13.130295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13.130295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12.714098999999999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12.714098999999999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10.839553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10.839553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10.484166999999999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10.484166999999999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10.235982999999999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10.235982999999999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12.771178000000001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12.771178000000001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13.869202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13.869202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14.141992999999999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14.141992999999999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14.344091000000001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14.344091000000001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16.57019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16.57019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12.790238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12.790238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14.311315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14.311315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15.582090000000001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15.582090000000001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13.414482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13.414482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16.003328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16.003328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18.633623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18.633623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18.525514999999999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18.525514999999999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18.966619999999999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18.966619999999999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18.634934000000001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18.634934000000001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19.069081000000001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19.069081000000001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19.197963999999999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19.197963999999999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19.197963999999999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19.197963999999999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19.197963999999999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19.197963999999999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19.197963999999999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19.197963999999999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19.197963999999999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19.197963999999999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19.197963999999999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19.197963999999999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19.197963999999999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19.197963999999999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19.193929000000001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19.193929000000001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19.069081000000001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19.069081000000001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19.094291999999999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19.094291999999999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19.197963999999999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19.197963999999999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19.197963999999999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19.197963999999999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19.197963999999999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19.197963999999999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19.197963999999999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19.197963999999999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19.197963999999999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19.197963999999999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19.197963999999999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19.197963999999999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18.488201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18.488201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19.033481999999999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19.033481999999999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19.197963999999999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19.197963999999999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19.197963999999999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19.197963999999999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19.197963999999999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19.197963999999999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19.197963999999999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19.197963999999999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19.197963999999999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19.197963999999999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19.197963999999999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19.197963999999999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19.197963999999999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19.197963999999999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19.197963999999999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19.197963999999999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19.197963999999999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19.197963999999999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19.197963999999999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19.197963999999999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19.197963999999999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19.197963999999999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19.197963999999999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19.197963999999999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19.197963999999999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19.197963999999999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19.197963999999999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19.197963999999999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19.197963999999999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19.197963999999999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19.197963999999999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19.197963999999999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19.197963999999999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19.197963999999999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19.197963999999999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19.197963999999999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19.197963999999999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19.197963999999999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19.197963999999999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19.197963999999999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19.197963999999999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19.197963999999999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19.197963999999999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19.197963999999999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19.197963999999999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19.197963999999999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19.197963999999999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19.197963999999999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19.197963999999999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19.197963999999999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19.197963999999999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19.197963999999999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19.197963999999999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19.197963999999999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19.197963999999999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19.197963999999999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19.197963999999999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19.197963999999999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19.197963999999999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19.197963999999999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19.197963999999999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19.197963999999999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19.197963999999999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19.197963999999999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19.197963999999999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19.197963999999999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19.197963999999999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19.197963999999999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19.197963999999999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19.197963999999999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19.197963999999999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19.197963999999999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19.197963999999999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19.197963999999999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19.197963999999999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19.197963999999999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19.197963999999999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19.197963999999999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19.197963999999999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19.197963999999999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19.197963999999999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19.197963999999999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19.197963999999999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19.197963999999999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19.197963999999999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19.197963999999999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19.197963999999999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19.197963999999999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19.197963999999999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19.197963999999999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19.197963999999999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19.197963999999999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19.197963999999999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19.197963999999999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19.197963999999999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19.197963999999999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19.197963999999999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19.197963999999999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19.197963999999999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19.197963999999999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18.615773000000001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18.615773000000001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18.893001000000002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18.893001000000002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16.863251999999999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16.863251999999999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0.43272967499999943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0.43272967499999943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45312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400</v>
      </c>
      <c r="L3" s="196">
        <v>6.03</v>
      </c>
      <c r="M3" s="196">
        <v>61.21</v>
      </c>
      <c r="N3" s="196">
        <v>24.9</v>
      </c>
      <c r="O3" s="196">
        <v>70.349999999999994</v>
      </c>
      <c r="P3" s="196">
        <v>26.43</v>
      </c>
      <c r="Q3" s="196">
        <v>4.45</v>
      </c>
      <c r="R3" s="196">
        <v>17.87</v>
      </c>
      <c r="S3" s="196">
        <v>11.13</v>
      </c>
      <c r="T3" s="196">
        <v>0</v>
      </c>
      <c r="U3" s="196">
        <v>49.18</v>
      </c>
      <c r="V3" s="196">
        <v>8.74</v>
      </c>
      <c r="W3" s="196">
        <v>19.559999999999999</v>
      </c>
      <c r="X3" s="196">
        <v>62.19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134.61000000000001</v>
      </c>
      <c r="AJ3" s="196">
        <v>0</v>
      </c>
      <c r="AK3" s="196">
        <v>0</v>
      </c>
      <c r="AL3" s="196">
        <v>0</v>
      </c>
      <c r="AM3" s="196">
        <v>100</v>
      </c>
      <c r="AN3" s="196">
        <v>0</v>
      </c>
      <c r="AO3">
        <v>0</v>
      </c>
      <c r="AP3" s="196">
        <v>117.33</v>
      </c>
      <c r="AQ3" s="196">
        <v>38.03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335.97</v>
      </c>
      <c r="L4" s="196">
        <v>6.03</v>
      </c>
      <c r="M4" s="196">
        <v>61.21</v>
      </c>
      <c r="N4" s="196">
        <v>24.9</v>
      </c>
      <c r="O4" s="196">
        <v>70.349999999999994</v>
      </c>
      <c r="P4" s="196">
        <v>26.43</v>
      </c>
      <c r="Q4" s="196">
        <v>4.45</v>
      </c>
      <c r="R4" s="196">
        <v>17.87</v>
      </c>
      <c r="S4" s="196">
        <v>11.13</v>
      </c>
      <c r="T4" s="196">
        <v>0</v>
      </c>
      <c r="U4" s="196">
        <v>49.18</v>
      </c>
      <c r="V4" s="196">
        <v>8.74</v>
      </c>
      <c r="W4" s="196">
        <v>19.559999999999999</v>
      </c>
      <c r="X4" s="196">
        <v>62.19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134.61000000000001</v>
      </c>
      <c r="AJ4" s="196">
        <v>0</v>
      </c>
      <c r="AK4" s="196">
        <v>0</v>
      </c>
      <c r="AL4" s="196">
        <v>0</v>
      </c>
      <c r="AM4" s="196">
        <v>100</v>
      </c>
      <c r="AN4" s="196">
        <v>0</v>
      </c>
      <c r="AO4">
        <v>0</v>
      </c>
      <c r="AP4" s="196">
        <v>117.33</v>
      </c>
      <c r="AQ4" s="196">
        <v>38.03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259.17</v>
      </c>
      <c r="L5" s="196">
        <v>6.03</v>
      </c>
      <c r="M5" s="196">
        <v>61.21</v>
      </c>
      <c r="N5" s="196">
        <v>24.9</v>
      </c>
      <c r="O5" s="196">
        <v>70.349999999999994</v>
      </c>
      <c r="P5" s="196">
        <v>26.43</v>
      </c>
      <c r="Q5" s="196">
        <v>4.45</v>
      </c>
      <c r="R5" s="196">
        <v>17.87</v>
      </c>
      <c r="S5" s="196">
        <v>11.13</v>
      </c>
      <c r="T5" s="196">
        <v>0</v>
      </c>
      <c r="U5" s="196">
        <v>49.18</v>
      </c>
      <c r="V5" s="196">
        <v>8.74</v>
      </c>
      <c r="W5" s="196">
        <v>19.559999999999999</v>
      </c>
      <c r="X5" s="196">
        <v>62.19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134.61000000000001</v>
      </c>
      <c r="AJ5" s="196">
        <v>0</v>
      </c>
      <c r="AK5" s="196">
        <v>0</v>
      </c>
      <c r="AL5" s="196">
        <v>0</v>
      </c>
      <c r="AM5" s="196">
        <v>100</v>
      </c>
      <c r="AN5" s="196">
        <v>0</v>
      </c>
      <c r="AO5">
        <v>0</v>
      </c>
      <c r="AP5" s="196">
        <v>117.33</v>
      </c>
      <c r="AQ5" s="196">
        <v>38.03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259.17</v>
      </c>
      <c r="L6" s="196">
        <v>6.03</v>
      </c>
      <c r="M6" s="196">
        <v>61.21</v>
      </c>
      <c r="N6" s="196">
        <v>24.9</v>
      </c>
      <c r="O6" s="196">
        <v>70.349999999999994</v>
      </c>
      <c r="P6" s="196">
        <v>26.43</v>
      </c>
      <c r="Q6" s="196">
        <v>4.45</v>
      </c>
      <c r="R6" s="196">
        <v>17.87</v>
      </c>
      <c r="S6" s="196">
        <v>11.13</v>
      </c>
      <c r="T6" s="196">
        <v>0</v>
      </c>
      <c r="U6" s="196">
        <v>49.18</v>
      </c>
      <c r="V6" s="196">
        <v>8.74</v>
      </c>
      <c r="W6" s="196">
        <v>19.559999999999999</v>
      </c>
      <c r="X6" s="196">
        <v>62.19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134.61000000000001</v>
      </c>
      <c r="AJ6" s="196">
        <v>0</v>
      </c>
      <c r="AK6" s="196">
        <v>0</v>
      </c>
      <c r="AL6" s="196">
        <v>0</v>
      </c>
      <c r="AM6" s="196">
        <v>100</v>
      </c>
      <c r="AN6" s="196">
        <v>0</v>
      </c>
      <c r="AO6">
        <v>0</v>
      </c>
      <c r="AP6" s="196">
        <v>117.33</v>
      </c>
      <c r="AQ6" s="196">
        <v>38.03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259.17</v>
      </c>
      <c r="L7" s="196">
        <v>6.03</v>
      </c>
      <c r="M7" s="196">
        <v>61.21</v>
      </c>
      <c r="N7" s="196">
        <v>24.9</v>
      </c>
      <c r="O7" s="196">
        <v>70.349999999999994</v>
      </c>
      <c r="P7" s="196">
        <v>26.43</v>
      </c>
      <c r="Q7" s="196">
        <v>4.45</v>
      </c>
      <c r="R7" s="196">
        <v>17.87</v>
      </c>
      <c r="S7" s="196">
        <v>11.13</v>
      </c>
      <c r="T7" s="196">
        <v>0</v>
      </c>
      <c r="U7" s="196">
        <v>49.18</v>
      </c>
      <c r="V7" s="196">
        <v>8.74</v>
      </c>
      <c r="W7" s="196">
        <v>19.559999999999999</v>
      </c>
      <c r="X7" s="196">
        <v>62.19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134.61000000000001</v>
      </c>
      <c r="AJ7" s="196">
        <v>0</v>
      </c>
      <c r="AK7" s="196">
        <v>0</v>
      </c>
      <c r="AL7" s="196">
        <v>0</v>
      </c>
      <c r="AM7" s="196">
        <v>100</v>
      </c>
      <c r="AN7" s="196">
        <v>0</v>
      </c>
      <c r="AO7">
        <v>0</v>
      </c>
      <c r="AP7" s="196">
        <v>117.33</v>
      </c>
      <c r="AQ7" s="196">
        <v>38.03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259.17</v>
      </c>
      <c r="L8" s="196">
        <v>2.88</v>
      </c>
      <c r="M8" s="196">
        <v>61.21</v>
      </c>
      <c r="N8" s="196">
        <v>24.9</v>
      </c>
      <c r="O8" s="196">
        <v>70.349999999999994</v>
      </c>
      <c r="P8" s="196">
        <v>26.43</v>
      </c>
      <c r="Q8" s="196">
        <v>1.92</v>
      </c>
      <c r="R8" s="196">
        <v>17.87</v>
      </c>
      <c r="S8" s="196">
        <v>4.8</v>
      </c>
      <c r="T8" s="196">
        <v>0</v>
      </c>
      <c r="U8" s="196">
        <v>49.18</v>
      </c>
      <c r="V8" s="196">
        <v>8.74</v>
      </c>
      <c r="W8" s="196">
        <v>19.559999999999999</v>
      </c>
      <c r="X8" s="196">
        <v>62.19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134.61000000000001</v>
      </c>
      <c r="AJ8" s="196">
        <v>0</v>
      </c>
      <c r="AK8" s="196">
        <v>0</v>
      </c>
      <c r="AL8" s="196">
        <v>0</v>
      </c>
      <c r="AM8" s="196">
        <v>100</v>
      </c>
      <c r="AN8" s="196">
        <v>0</v>
      </c>
      <c r="AO8">
        <v>0</v>
      </c>
      <c r="AP8" s="196">
        <v>117.33</v>
      </c>
      <c r="AQ8" s="196">
        <v>14.4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259.17</v>
      </c>
      <c r="L9" s="196">
        <v>2.88</v>
      </c>
      <c r="M9" s="196">
        <v>61.21</v>
      </c>
      <c r="N9" s="196">
        <v>24.9</v>
      </c>
      <c r="O9" s="196">
        <v>70.349999999999994</v>
      </c>
      <c r="P9" s="196">
        <v>26.43</v>
      </c>
      <c r="Q9" s="196">
        <v>1.92</v>
      </c>
      <c r="R9" s="196">
        <v>17.87</v>
      </c>
      <c r="S9" s="196">
        <v>4.8</v>
      </c>
      <c r="T9" s="196">
        <v>0</v>
      </c>
      <c r="U9" s="196">
        <v>49.18</v>
      </c>
      <c r="V9" s="196">
        <v>8.74</v>
      </c>
      <c r="W9" s="196">
        <v>19.559999999999999</v>
      </c>
      <c r="X9" s="196">
        <v>62.19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134.61000000000001</v>
      </c>
      <c r="AJ9" s="196">
        <v>0</v>
      </c>
      <c r="AK9" s="196">
        <v>0</v>
      </c>
      <c r="AL9" s="196">
        <v>0</v>
      </c>
      <c r="AM9" s="196">
        <v>100</v>
      </c>
      <c r="AN9" s="196">
        <v>0</v>
      </c>
      <c r="AO9">
        <v>0</v>
      </c>
      <c r="AP9" s="196">
        <v>117.33</v>
      </c>
      <c r="AQ9" s="196">
        <v>14.4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259.17</v>
      </c>
      <c r="L10" s="196">
        <v>2.88</v>
      </c>
      <c r="M10" s="196">
        <v>61.21</v>
      </c>
      <c r="N10" s="196">
        <v>24.9</v>
      </c>
      <c r="O10" s="196">
        <v>70.349999999999994</v>
      </c>
      <c r="P10" s="196">
        <v>26.43</v>
      </c>
      <c r="Q10" s="196">
        <v>1.92</v>
      </c>
      <c r="R10" s="196">
        <v>7.68</v>
      </c>
      <c r="S10" s="196">
        <v>4.8</v>
      </c>
      <c r="T10" s="196">
        <v>0</v>
      </c>
      <c r="U10" s="196">
        <v>49.18</v>
      </c>
      <c r="V10" s="196">
        <v>8.74</v>
      </c>
      <c r="W10" s="196">
        <v>19.559999999999999</v>
      </c>
      <c r="X10" s="196">
        <v>62.19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134.61000000000001</v>
      </c>
      <c r="AJ10" s="196">
        <v>0</v>
      </c>
      <c r="AK10" s="196">
        <v>0</v>
      </c>
      <c r="AL10" s="196">
        <v>0</v>
      </c>
      <c r="AM10" s="196">
        <v>100</v>
      </c>
      <c r="AN10" s="196">
        <v>0</v>
      </c>
      <c r="AO10">
        <v>0</v>
      </c>
      <c r="AP10" s="196">
        <v>117.33</v>
      </c>
      <c r="AQ10" s="196">
        <v>14.4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259.17</v>
      </c>
      <c r="L11" s="196">
        <v>2.88</v>
      </c>
      <c r="M11" s="196">
        <v>61.21</v>
      </c>
      <c r="N11" s="196">
        <v>24.9</v>
      </c>
      <c r="O11" s="196">
        <v>70.349999999999994</v>
      </c>
      <c r="P11" s="196">
        <v>26.43</v>
      </c>
      <c r="Q11" s="196">
        <v>1.92</v>
      </c>
      <c r="R11" s="196">
        <v>7.68</v>
      </c>
      <c r="S11" s="196">
        <v>4.8</v>
      </c>
      <c r="T11" s="196">
        <v>0</v>
      </c>
      <c r="U11" s="196">
        <v>49.18</v>
      </c>
      <c r="V11" s="196">
        <v>8.74</v>
      </c>
      <c r="W11" s="196">
        <v>19.559999999999999</v>
      </c>
      <c r="X11" s="196">
        <v>62.19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134.61000000000001</v>
      </c>
      <c r="AJ11" s="196">
        <v>0</v>
      </c>
      <c r="AK11" s="196">
        <v>0</v>
      </c>
      <c r="AL11" s="196">
        <v>0</v>
      </c>
      <c r="AM11" s="196">
        <v>100</v>
      </c>
      <c r="AN11" s="196">
        <v>0</v>
      </c>
      <c r="AO11">
        <v>0</v>
      </c>
      <c r="AP11" s="196">
        <v>117.33</v>
      </c>
      <c r="AQ11" s="196">
        <v>14.4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259.17</v>
      </c>
      <c r="L12" s="196">
        <v>2.88</v>
      </c>
      <c r="M12" s="196">
        <v>61.21</v>
      </c>
      <c r="N12" s="196">
        <v>24.9</v>
      </c>
      <c r="O12" s="196">
        <v>70.349999999999994</v>
      </c>
      <c r="P12" s="196">
        <v>26.43</v>
      </c>
      <c r="Q12" s="196">
        <v>1.92</v>
      </c>
      <c r="R12" s="196">
        <v>7.68</v>
      </c>
      <c r="S12" s="196">
        <v>4.8</v>
      </c>
      <c r="T12" s="196">
        <v>0</v>
      </c>
      <c r="U12" s="196">
        <v>49.18</v>
      </c>
      <c r="V12" s="196">
        <v>8.74</v>
      </c>
      <c r="W12" s="196">
        <v>19.559999999999999</v>
      </c>
      <c r="X12" s="196">
        <v>62.19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134.61000000000001</v>
      </c>
      <c r="AJ12" s="196">
        <v>0</v>
      </c>
      <c r="AK12" s="196">
        <v>0</v>
      </c>
      <c r="AL12" s="196">
        <v>0</v>
      </c>
      <c r="AM12" s="196">
        <v>100</v>
      </c>
      <c r="AN12" s="196">
        <v>0</v>
      </c>
      <c r="AO12">
        <v>0</v>
      </c>
      <c r="AP12" s="196">
        <v>117.33</v>
      </c>
      <c r="AQ12" s="196">
        <v>14.4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259.17</v>
      </c>
      <c r="L13" s="196">
        <v>2.76</v>
      </c>
      <c r="M13" s="196">
        <v>61.21</v>
      </c>
      <c r="N13" s="196">
        <v>24.9</v>
      </c>
      <c r="O13" s="196">
        <v>70.349999999999994</v>
      </c>
      <c r="P13" s="196">
        <v>26.43</v>
      </c>
      <c r="Q13" s="196">
        <v>1.92</v>
      </c>
      <c r="R13" s="196">
        <v>7.68</v>
      </c>
      <c r="S13" s="196">
        <v>4.8</v>
      </c>
      <c r="T13" s="196">
        <v>0</v>
      </c>
      <c r="U13" s="196">
        <v>49.18</v>
      </c>
      <c r="V13" s="196">
        <v>2.88</v>
      </c>
      <c r="W13" s="196">
        <v>19.559999999999999</v>
      </c>
      <c r="X13" s="196">
        <v>62.19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134.61000000000001</v>
      </c>
      <c r="AJ13" s="196">
        <v>0</v>
      </c>
      <c r="AK13" s="196">
        <v>0</v>
      </c>
      <c r="AL13" s="196">
        <v>0</v>
      </c>
      <c r="AM13" s="196">
        <v>100</v>
      </c>
      <c r="AN13" s="196">
        <v>0</v>
      </c>
      <c r="AO13">
        <v>0</v>
      </c>
      <c r="AP13" s="196">
        <v>117.33</v>
      </c>
      <c r="AQ13" s="196">
        <v>14.4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259.17</v>
      </c>
      <c r="L14" s="196">
        <v>2.76</v>
      </c>
      <c r="M14" s="196">
        <v>61.21</v>
      </c>
      <c r="N14" s="196">
        <v>24.9</v>
      </c>
      <c r="O14" s="196">
        <v>70.349999999999994</v>
      </c>
      <c r="P14" s="196">
        <v>26.43</v>
      </c>
      <c r="Q14" s="196">
        <v>1.92</v>
      </c>
      <c r="R14" s="196">
        <v>7.68</v>
      </c>
      <c r="S14" s="196">
        <v>4.8</v>
      </c>
      <c r="T14" s="196">
        <v>0</v>
      </c>
      <c r="U14" s="196">
        <v>49.18</v>
      </c>
      <c r="V14" s="196">
        <v>2.88</v>
      </c>
      <c r="W14" s="196">
        <v>19.559999999999999</v>
      </c>
      <c r="X14" s="196">
        <v>62.19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134.61000000000001</v>
      </c>
      <c r="AJ14" s="196">
        <v>0</v>
      </c>
      <c r="AK14" s="196">
        <v>0</v>
      </c>
      <c r="AL14" s="196">
        <v>0</v>
      </c>
      <c r="AM14" s="196">
        <v>100</v>
      </c>
      <c r="AN14" s="196">
        <v>0</v>
      </c>
      <c r="AO14">
        <v>0</v>
      </c>
      <c r="AP14" s="196">
        <v>117.33</v>
      </c>
      <c r="AQ14" s="196">
        <v>14.4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259.17</v>
      </c>
      <c r="L15" s="196">
        <v>2.76</v>
      </c>
      <c r="M15" s="196">
        <v>61.21</v>
      </c>
      <c r="N15" s="196">
        <v>24.9</v>
      </c>
      <c r="O15" s="196">
        <v>70.349999999999994</v>
      </c>
      <c r="P15" s="196">
        <v>26.43</v>
      </c>
      <c r="Q15" s="196">
        <v>1.92</v>
      </c>
      <c r="R15" s="196">
        <v>7.68</v>
      </c>
      <c r="S15" s="196">
        <v>4.8</v>
      </c>
      <c r="T15" s="196">
        <v>0</v>
      </c>
      <c r="U15" s="196">
        <v>49.18</v>
      </c>
      <c r="V15" s="196">
        <v>2.88</v>
      </c>
      <c r="W15" s="196">
        <v>4.8</v>
      </c>
      <c r="X15" s="196">
        <v>62.19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134.61000000000001</v>
      </c>
      <c r="AJ15" s="196">
        <v>0</v>
      </c>
      <c r="AK15" s="196">
        <v>0</v>
      </c>
      <c r="AL15" s="196">
        <v>0</v>
      </c>
      <c r="AM15" s="196">
        <v>100</v>
      </c>
      <c r="AN15" s="196">
        <v>0</v>
      </c>
      <c r="AO15">
        <v>0</v>
      </c>
      <c r="AP15" s="196">
        <v>57.59</v>
      </c>
      <c r="AQ15" s="196">
        <v>14.4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259.17</v>
      </c>
      <c r="L16" s="196">
        <v>2.76</v>
      </c>
      <c r="M16" s="196">
        <v>61.21</v>
      </c>
      <c r="N16" s="196">
        <v>24.9</v>
      </c>
      <c r="O16" s="196">
        <v>70.349999999999994</v>
      </c>
      <c r="P16" s="196">
        <v>26.43</v>
      </c>
      <c r="Q16" s="196">
        <v>1.92</v>
      </c>
      <c r="R16" s="196">
        <v>7.68</v>
      </c>
      <c r="S16" s="196">
        <v>4.8</v>
      </c>
      <c r="T16" s="196">
        <v>0</v>
      </c>
      <c r="U16" s="196">
        <v>49.18</v>
      </c>
      <c r="V16" s="196">
        <v>2.88</v>
      </c>
      <c r="W16" s="196">
        <v>4.8</v>
      </c>
      <c r="X16" s="196">
        <v>62.19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134.61000000000001</v>
      </c>
      <c r="AJ16" s="196">
        <v>0</v>
      </c>
      <c r="AK16" s="196">
        <v>0</v>
      </c>
      <c r="AL16" s="196">
        <v>0</v>
      </c>
      <c r="AM16" s="196">
        <v>100</v>
      </c>
      <c r="AN16" s="196">
        <v>0</v>
      </c>
      <c r="AO16">
        <v>0</v>
      </c>
      <c r="AP16" s="196">
        <v>57.59</v>
      </c>
      <c r="AQ16" s="196">
        <v>14.4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259.17</v>
      </c>
      <c r="L17" s="196">
        <v>2.76</v>
      </c>
      <c r="M17" s="196">
        <v>61.21</v>
      </c>
      <c r="N17" s="196">
        <v>24.9</v>
      </c>
      <c r="O17" s="196">
        <v>70.349999999999994</v>
      </c>
      <c r="P17" s="196">
        <v>26.43</v>
      </c>
      <c r="Q17" s="196">
        <v>1.92</v>
      </c>
      <c r="R17" s="196">
        <v>7.68</v>
      </c>
      <c r="S17" s="196">
        <v>4.8</v>
      </c>
      <c r="T17" s="196">
        <v>0</v>
      </c>
      <c r="U17" s="196">
        <v>49.18</v>
      </c>
      <c r="V17" s="196">
        <v>2.88</v>
      </c>
      <c r="W17" s="196">
        <v>4.8</v>
      </c>
      <c r="X17" s="196">
        <v>62.19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134.61000000000001</v>
      </c>
      <c r="AJ17" s="196">
        <v>0</v>
      </c>
      <c r="AK17" s="196">
        <v>0</v>
      </c>
      <c r="AL17" s="196">
        <v>0</v>
      </c>
      <c r="AM17" s="196">
        <v>100</v>
      </c>
      <c r="AN17" s="196">
        <v>0</v>
      </c>
      <c r="AO17">
        <v>0</v>
      </c>
      <c r="AP17" s="196">
        <v>57.59</v>
      </c>
      <c r="AQ17" s="196">
        <v>14.4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259.17</v>
      </c>
      <c r="L18" s="196">
        <v>2.76</v>
      </c>
      <c r="M18" s="196">
        <v>61.21</v>
      </c>
      <c r="N18" s="196">
        <v>24.9</v>
      </c>
      <c r="O18" s="196">
        <v>70.349999999999994</v>
      </c>
      <c r="P18" s="196">
        <v>26.43</v>
      </c>
      <c r="Q18" s="196">
        <v>1.92</v>
      </c>
      <c r="R18" s="196">
        <v>7.68</v>
      </c>
      <c r="S18" s="196">
        <v>4.8</v>
      </c>
      <c r="T18" s="196">
        <v>0</v>
      </c>
      <c r="U18" s="196">
        <v>49.18</v>
      </c>
      <c r="V18" s="196">
        <v>2.88</v>
      </c>
      <c r="W18" s="196">
        <v>4.8</v>
      </c>
      <c r="X18" s="196">
        <v>62.19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134.61000000000001</v>
      </c>
      <c r="AJ18" s="196">
        <v>0</v>
      </c>
      <c r="AK18" s="196">
        <v>0</v>
      </c>
      <c r="AL18" s="196">
        <v>0</v>
      </c>
      <c r="AM18" s="196">
        <v>100</v>
      </c>
      <c r="AN18" s="196">
        <v>0</v>
      </c>
      <c r="AO18">
        <v>0</v>
      </c>
      <c r="AP18" s="196">
        <v>57.59</v>
      </c>
      <c r="AQ18" s="196">
        <v>14.4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259.17</v>
      </c>
      <c r="L19" s="196">
        <v>2.76</v>
      </c>
      <c r="M19" s="196">
        <v>61.21</v>
      </c>
      <c r="N19" s="196">
        <v>24.9</v>
      </c>
      <c r="O19" s="196">
        <v>70.349999999999994</v>
      </c>
      <c r="P19" s="196">
        <v>26.43</v>
      </c>
      <c r="Q19" s="196">
        <v>1.92</v>
      </c>
      <c r="R19" s="196">
        <v>7.68</v>
      </c>
      <c r="S19" s="196">
        <v>4.8</v>
      </c>
      <c r="T19" s="196">
        <v>0</v>
      </c>
      <c r="U19" s="196">
        <v>49.18</v>
      </c>
      <c r="V19" s="196">
        <v>2.88</v>
      </c>
      <c r="W19" s="196">
        <v>19.559999999999999</v>
      </c>
      <c r="X19" s="196">
        <v>62.19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134.61000000000001</v>
      </c>
      <c r="AJ19" s="196">
        <v>0</v>
      </c>
      <c r="AK19" s="196">
        <v>0</v>
      </c>
      <c r="AL19" s="196">
        <v>0</v>
      </c>
      <c r="AM19" s="196">
        <v>100</v>
      </c>
      <c r="AN19" s="196">
        <v>0</v>
      </c>
      <c r="AO19">
        <v>0</v>
      </c>
      <c r="AP19" s="196">
        <v>96.95</v>
      </c>
      <c r="AQ19" s="196">
        <v>14.4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259.17</v>
      </c>
      <c r="L20" s="196">
        <v>2.76</v>
      </c>
      <c r="M20" s="196">
        <v>61.21</v>
      </c>
      <c r="N20" s="196">
        <v>24.9</v>
      </c>
      <c r="O20" s="196">
        <v>70.349999999999994</v>
      </c>
      <c r="P20" s="196">
        <v>26.43</v>
      </c>
      <c r="Q20" s="196">
        <v>1.92</v>
      </c>
      <c r="R20" s="196">
        <v>7.68</v>
      </c>
      <c r="S20" s="196">
        <v>4.8</v>
      </c>
      <c r="T20" s="196">
        <v>0</v>
      </c>
      <c r="U20" s="196">
        <v>49.18</v>
      </c>
      <c r="V20" s="196">
        <v>2.88</v>
      </c>
      <c r="W20" s="196">
        <v>19.559999999999999</v>
      </c>
      <c r="X20" s="196">
        <v>62.19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134.61000000000001</v>
      </c>
      <c r="AJ20" s="196">
        <v>0</v>
      </c>
      <c r="AK20" s="196">
        <v>0</v>
      </c>
      <c r="AL20" s="196">
        <v>0</v>
      </c>
      <c r="AM20" s="196">
        <v>100</v>
      </c>
      <c r="AN20" s="196">
        <v>0</v>
      </c>
      <c r="AO20">
        <v>0</v>
      </c>
      <c r="AP20" s="196">
        <v>117.33</v>
      </c>
      <c r="AQ20" s="196">
        <v>19.2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259.17</v>
      </c>
      <c r="L21" s="196">
        <v>2.76</v>
      </c>
      <c r="M21" s="196">
        <v>61.21</v>
      </c>
      <c r="N21" s="196">
        <v>24.9</v>
      </c>
      <c r="O21" s="196">
        <v>70.349999999999994</v>
      </c>
      <c r="P21" s="196">
        <v>26.43</v>
      </c>
      <c r="Q21" s="196">
        <v>1.92</v>
      </c>
      <c r="R21" s="196">
        <v>7.68</v>
      </c>
      <c r="S21" s="196">
        <v>4.8</v>
      </c>
      <c r="T21" s="196">
        <v>0</v>
      </c>
      <c r="U21" s="196">
        <v>49.18</v>
      </c>
      <c r="V21" s="196">
        <v>8.74</v>
      </c>
      <c r="W21" s="196">
        <v>19.559999999999999</v>
      </c>
      <c r="X21" s="196">
        <v>62.19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134.61000000000001</v>
      </c>
      <c r="AJ21" s="196">
        <v>0</v>
      </c>
      <c r="AK21" s="196">
        <v>0</v>
      </c>
      <c r="AL21" s="196">
        <v>0</v>
      </c>
      <c r="AM21" s="196">
        <v>100</v>
      </c>
      <c r="AN21" s="196">
        <v>0</v>
      </c>
      <c r="AO21">
        <v>0</v>
      </c>
      <c r="AP21" s="196">
        <v>117.33</v>
      </c>
      <c r="AQ21" s="196">
        <v>19.2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259.17</v>
      </c>
      <c r="L22" s="196">
        <v>2.76</v>
      </c>
      <c r="M22" s="196">
        <v>61.21</v>
      </c>
      <c r="N22" s="196">
        <v>24.9</v>
      </c>
      <c r="O22" s="196">
        <v>70.349999999999994</v>
      </c>
      <c r="P22" s="196">
        <v>26.43</v>
      </c>
      <c r="Q22" s="196">
        <v>1.92</v>
      </c>
      <c r="R22" s="196">
        <v>13.47</v>
      </c>
      <c r="S22" s="196">
        <v>4.8</v>
      </c>
      <c r="T22" s="196">
        <v>0</v>
      </c>
      <c r="U22" s="196">
        <v>49.18</v>
      </c>
      <c r="V22" s="196">
        <v>8.74</v>
      </c>
      <c r="W22" s="196">
        <v>19.559999999999999</v>
      </c>
      <c r="X22" s="196">
        <v>62.19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134.61000000000001</v>
      </c>
      <c r="AJ22" s="196">
        <v>0</v>
      </c>
      <c r="AK22" s="196">
        <v>0</v>
      </c>
      <c r="AL22" s="196">
        <v>0</v>
      </c>
      <c r="AM22" s="196">
        <v>100</v>
      </c>
      <c r="AN22" s="196">
        <v>0</v>
      </c>
      <c r="AO22">
        <v>0</v>
      </c>
      <c r="AP22" s="196">
        <v>117.33</v>
      </c>
      <c r="AQ22" s="196">
        <v>24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259.17</v>
      </c>
      <c r="L23" s="196">
        <v>6.03</v>
      </c>
      <c r="M23" s="196">
        <v>61.21</v>
      </c>
      <c r="N23" s="196">
        <v>24.9</v>
      </c>
      <c r="O23" s="196">
        <v>70.349999999999994</v>
      </c>
      <c r="P23" s="196">
        <v>26.43</v>
      </c>
      <c r="Q23" s="196">
        <v>1.67</v>
      </c>
      <c r="R23" s="196">
        <v>14.83</v>
      </c>
      <c r="S23" s="196">
        <v>4.8</v>
      </c>
      <c r="T23" s="196">
        <v>0</v>
      </c>
      <c r="U23" s="196">
        <v>49.18</v>
      </c>
      <c r="V23" s="196">
        <v>6.88</v>
      </c>
      <c r="W23" s="196">
        <v>19.559999999999999</v>
      </c>
      <c r="X23" s="196">
        <v>62.19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134.61000000000001</v>
      </c>
      <c r="AJ23" s="196">
        <v>0</v>
      </c>
      <c r="AK23" s="196">
        <v>0</v>
      </c>
      <c r="AL23" s="196">
        <v>0</v>
      </c>
      <c r="AM23" s="196">
        <v>100</v>
      </c>
      <c r="AN23" s="196">
        <v>0</v>
      </c>
      <c r="AO23">
        <v>0</v>
      </c>
      <c r="AP23" s="196">
        <v>117.33</v>
      </c>
      <c r="AQ23" s="196">
        <v>38.03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283.17</v>
      </c>
      <c r="L24" s="196">
        <v>6.03</v>
      </c>
      <c r="M24" s="196">
        <v>61.21</v>
      </c>
      <c r="N24" s="196">
        <v>24.9</v>
      </c>
      <c r="O24" s="196">
        <v>70.349999999999994</v>
      </c>
      <c r="P24" s="196">
        <v>26.43</v>
      </c>
      <c r="Q24" s="196">
        <v>7.7</v>
      </c>
      <c r="R24" s="196">
        <v>17.88</v>
      </c>
      <c r="S24" s="196">
        <v>11.13</v>
      </c>
      <c r="T24" s="196">
        <v>0</v>
      </c>
      <c r="U24" s="196">
        <v>49.18</v>
      </c>
      <c r="V24" s="196">
        <v>8.6199999999999992</v>
      </c>
      <c r="W24" s="196">
        <v>19.559999999999999</v>
      </c>
      <c r="X24" s="196">
        <v>62.19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134.61000000000001</v>
      </c>
      <c r="AJ24" s="196">
        <v>0</v>
      </c>
      <c r="AK24" s="196">
        <v>0</v>
      </c>
      <c r="AL24" s="196">
        <v>0</v>
      </c>
      <c r="AM24" s="196">
        <v>100</v>
      </c>
      <c r="AN24" s="196">
        <v>0</v>
      </c>
      <c r="AO24">
        <v>0</v>
      </c>
      <c r="AP24" s="196">
        <v>117.33</v>
      </c>
      <c r="AQ24" s="196">
        <v>38.03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332.17</v>
      </c>
      <c r="L25" s="196">
        <v>6.03</v>
      </c>
      <c r="M25" s="196">
        <v>61.21</v>
      </c>
      <c r="N25" s="196">
        <v>24.9</v>
      </c>
      <c r="O25" s="196">
        <v>70.349999999999994</v>
      </c>
      <c r="P25" s="196">
        <v>26.43</v>
      </c>
      <c r="Q25" s="196">
        <v>9.19</v>
      </c>
      <c r="R25" s="196">
        <v>17.79</v>
      </c>
      <c r="S25" s="196">
        <v>11.13</v>
      </c>
      <c r="T25" s="196">
        <v>0</v>
      </c>
      <c r="U25" s="196">
        <v>49.18</v>
      </c>
      <c r="V25" s="196">
        <v>8.2899999999999991</v>
      </c>
      <c r="W25" s="196">
        <v>19.559999999999999</v>
      </c>
      <c r="X25" s="196">
        <v>62.19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134.61000000000001</v>
      </c>
      <c r="AJ25" s="196">
        <v>0</v>
      </c>
      <c r="AK25" s="196">
        <v>0</v>
      </c>
      <c r="AL25" s="196">
        <v>0</v>
      </c>
      <c r="AM25" s="196">
        <v>100</v>
      </c>
      <c r="AN25" s="196">
        <v>0</v>
      </c>
      <c r="AO25">
        <v>0</v>
      </c>
      <c r="AP25" s="196">
        <v>117.33</v>
      </c>
      <c r="AQ25" s="196">
        <v>38.03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361.46</v>
      </c>
      <c r="L26" s="196">
        <v>6.03</v>
      </c>
      <c r="M26" s="196">
        <v>61.21</v>
      </c>
      <c r="N26" s="196">
        <v>24.9</v>
      </c>
      <c r="O26" s="196">
        <v>70.349999999999994</v>
      </c>
      <c r="P26" s="196">
        <v>26.43</v>
      </c>
      <c r="Q26" s="196">
        <v>9.19</v>
      </c>
      <c r="R26" s="196">
        <v>17.87</v>
      </c>
      <c r="S26" s="196">
        <v>11.13</v>
      </c>
      <c r="T26" s="196">
        <v>0</v>
      </c>
      <c r="U26" s="196">
        <v>49.18</v>
      </c>
      <c r="V26" s="196">
        <v>8.74</v>
      </c>
      <c r="W26" s="196">
        <v>19.559999999999999</v>
      </c>
      <c r="X26" s="196">
        <v>62.19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134.61000000000001</v>
      </c>
      <c r="AJ26" s="196">
        <v>0</v>
      </c>
      <c r="AK26" s="196">
        <v>0</v>
      </c>
      <c r="AL26" s="196">
        <v>0</v>
      </c>
      <c r="AM26" s="196">
        <v>100</v>
      </c>
      <c r="AN26" s="196">
        <v>0</v>
      </c>
      <c r="AO26">
        <v>0</v>
      </c>
      <c r="AP26" s="196">
        <v>117.33</v>
      </c>
      <c r="AQ26" s="196">
        <v>38.03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417.7</v>
      </c>
      <c r="L27" s="196">
        <v>6.03</v>
      </c>
      <c r="M27" s="196">
        <v>61.21</v>
      </c>
      <c r="N27" s="196">
        <v>24.9</v>
      </c>
      <c r="O27" s="196">
        <v>70.349999999999994</v>
      </c>
      <c r="P27" s="196">
        <v>26.43</v>
      </c>
      <c r="Q27" s="196">
        <v>9.07</v>
      </c>
      <c r="R27" s="196">
        <v>17.87</v>
      </c>
      <c r="S27" s="196">
        <v>10.47</v>
      </c>
      <c r="T27" s="196">
        <v>0</v>
      </c>
      <c r="U27" s="196">
        <v>49.18</v>
      </c>
      <c r="V27" s="196">
        <v>8.74</v>
      </c>
      <c r="W27" s="196">
        <v>19.559999999999999</v>
      </c>
      <c r="X27" s="196">
        <v>62.19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134.61000000000001</v>
      </c>
      <c r="AJ27" s="196">
        <v>0</v>
      </c>
      <c r="AK27" s="196">
        <v>0</v>
      </c>
      <c r="AL27" s="196">
        <v>0</v>
      </c>
      <c r="AM27" s="196">
        <v>100</v>
      </c>
      <c r="AN27" s="196">
        <v>0</v>
      </c>
      <c r="AO27">
        <v>0</v>
      </c>
      <c r="AP27" s="196">
        <v>117.33</v>
      </c>
      <c r="AQ27" s="196">
        <v>38.03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486.36</v>
      </c>
      <c r="L28" s="196">
        <v>6.03</v>
      </c>
      <c r="M28" s="196">
        <v>61.21</v>
      </c>
      <c r="N28" s="196">
        <v>24.9</v>
      </c>
      <c r="O28" s="196">
        <v>70.349999999999994</v>
      </c>
      <c r="P28" s="196">
        <v>26.43</v>
      </c>
      <c r="Q28" s="196">
        <v>9.19</v>
      </c>
      <c r="R28" s="196">
        <v>17.87</v>
      </c>
      <c r="S28" s="196">
        <v>11.12</v>
      </c>
      <c r="T28" s="196">
        <v>0</v>
      </c>
      <c r="U28" s="196">
        <v>49.18</v>
      </c>
      <c r="V28" s="196">
        <v>8.74</v>
      </c>
      <c r="W28" s="196">
        <v>19.559999999999999</v>
      </c>
      <c r="X28" s="196">
        <v>62.19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134.61000000000001</v>
      </c>
      <c r="AJ28" s="196">
        <v>0</v>
      </c>
      <c r="AK28" s="196">
        <v>0</v>
      </c>
      <c r="AL28" s="196">
        <v>0</v>
      </c>
      <c r="AM28" s="196">
        <v>110</v>
      </c>
      <c r="AN28" s="196">
        <v>0</v>
      </c>
      <c r="AO28">
        <v>0</v>
      </c>
      <c r="AP28" s="196">
        <v>117.33</v>
      </c>
      <c r="AQ28" s="196">
        <v>38.03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486.36</v>
      </c>
      <c r="L29" s="196">
        <v>6.03</v>
      </c>
      <c r="M29" s="196">
        <v>61.21</v>
      </c>
      <c r="N29" s="196">
        <v>24.9</v>
      </c>
      <c r="O29" s="196">
        <v>70.349999999999994</v>
      </c>
      <c r="P29" s="196">
        <v>26.43</v>
      </c>
      <c r="Q29" s="196">
        <v>9.19</v>
      </c>
      <c r="R29" s="196">
        <v>17.87</v>
      </c>
      <c r="S29" s="196">
        <v>11.12</v>
      </c>
      <c r="T29" s="196">
        <v>0</v>
      </c>
      <c r="U29" s="196">
        <v>49.18</v>
      </c>
      <c r="V29" s="196">
        <v>8.74</v>
      </c>
      <c r="W29" s="196">
        <v>19.559999999999999</v>
      </c>
      <c r="X29" s="196">
        <v>62.19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134.61000000000001</v>
      </c>
      <c r="AJ29" s="196">
        <v>0</v>
      </c>
      <c r="AK29" s="196">
        <v>0</v>
      </c>
      <c r="AL29" s="196">
        <v>0</v>
      </c>
      <c r="AM29" s="196">
        <v>146</v>
      </c>
      <c r="AN29" s="196">
        <v>0</v>
      </c>
      <c r="AO29">
        <v>0</v>
      </c>
      <c r="AP29" s="196">
        <v>117.33</v>
      </c>
      <c r="AQ29" s="196">
        <v>38.03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486.36</v>
      </c>
      <c r="L30" s="196">
        <v>6.03</v>
      </c>
      <c r="M30" s="196">
        <v>61.21</v>
      </c>
      <c r="N30" s="196">
        <v>24.9</v>
      </c>
      <c r="O30" s="196">
        <v>70.349999999999994</v>
      </c>
      <c r="P30" s="196">
        <v>26.43</v>
      </c>
      <c r="Q30" s="196">
        <v>9.19</v>
      </c>
      <c r="R30" s="196">
        <v>17.87</v>
      </c>
      <c r="S30" s="196">
        <v>11.12</v>
      </c>
      <c r="T30" s="196">
        <v>0</v>
      </c>
      <c r="U30" s="196">
        <v>49.18</v>
      </c>
      <c r="V30" s="196">
        <v>8.74</v>
      </c>
      <c r="W30" s="196">
        <v>19.559999999999999</v>
      </c>
      <c r="X30" s="196">
        <v>62.19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134.61000000000001</v>
      </c>
      <c r="AJ30" s="196">
        <v>0</v>
      </c>
      <c r="AK30" s="196">
        <v>0</v>
      </c>
      <c r="AL30" s="196">
        <v>0</v>
      </c>
      <c r="AM30" s="196">
        <v>143</v>
      </c>
      <c r="AN30" s="196">
        <v>0</v>
      </c>
      <c r="AO30">
        <v>0</v>
      </c>
      <c r="AP30" s="196">
        <v>117.33</v>
      </c>
      <c r="AQ30" s="196">
        <v>38.03</v>
      </c>
      <c r="AR30" s="196">
        <v>1.22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486.36</v>
      </c>
      <c r="L31" s="196">
        <v>6.03</v>
      </c>
      <c r="M31" s="196">
        <v>61.21</v>
      </c>
      <c r="N31" s="196">
        <v>24.9</v>
      </c>
      <c r="O31" s="196">
        <v>70.349999999999994</v>
      </c>
      <c r="P31" s="196">
        <v>26.43</v>
      </c>
      <c r="Q31" s="196">
        <v>9.19</v>
      </c>
      <c r="R31" s="196">
        <v>17.87</v>
      </c>
      <c r="S31" s="196">
        <v>11.12</v>
      </c>
      <c r="T31" s="196">
        <v>0</v>
      </c>
      <c r="U31" s="196">
        <v>49.18</v>
      </c>
      <c r="V31" s="196">
        <v>8.74</v>
      </c>
      <c r="W31" s="196">
        <v>19.559999999999999</v>
      </c>
      <c r="X31" s="196">
        <v>62.19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134.61000000000001</v>
      </c>
      <c r="AJ31" s="196">
        <v>0</v>
      </c>
      <c r="AK31" s="196">
        <v>0</v>
      </c>
      <c r="AL31" s="196">
        <v>0</v>
      </c>
      <c r="AM31" s="196">
        <v>105</v>
      </c>
      <c r="AN31" s="196">
        <v>0</v>
      </c>
      <c r="AO31">
        <v>0</v>
      </c>
      <c r="AP31" s="196">
        <v>117.33</v>
      </c>
      <c r="AQ31" s="196">
        <v>38.03</v>
      </c>
      <c r="AR31" s="196">
        <v>5.49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486.36</v>
      </c>
      <c r="L32" s="196">
        <v>6.03</v>
      </c>
      <c r="M32" s="196">
        <v>61.21</v>
      </c>
      <c r="N32" s="196">
        <v>24.9</v>
      </c>
      <c r="O32" s="196">
        <v>70.349999999999994</v>
      </c>
      <c r="P32" s="196">
        <v>26.43</v>
      </c>
      <c r="Q32" s="196">
        <v>9.19</v>
      </c>
      <c r="R32" s="196">
        <v>17.87</v>
      </c>
      <c r="S32" s="196">
        <v>11.12</v>
      </c>
      <c r="T32" s="196">
        <v>0</v>
      </c>
      <c r="U32" s="196">
        <v>49.18</v>
      </c>
      <c r="V32" s="196">
        <v>8.74</v>
      </c>
      <c r="W32" s="196">
        <v>19.559999999999999</v>
      </c>
      <c r="X32" s="196">
        <v>62.19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134.61000000000001</v>
      </c>
      <c r="AJ32" s="196">
        <v>0</v>
      </c>
      <c r="AK32" s="196">
        <v>0</v>
      </c>
      <c r="AL32" s="196">
        <v>0</v>
      </c>
      <c r="AM32" s="196">
        <v>182</v>
      </c>
      <c r="AN32" s="196">
        <v>0</v>
      </c>
      <c r="AO32">
        <v>0</v>
      </c>
      <c r="AP32" s="196">
        <v>117.33</v>
      </c>
      <c r="AQ32" s="196">
        <v>38.03</v>
      </c>
      <c r="AR32" s="196">
        <v>13.43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486.36</v>
      </c>
      <c r="L33" s="196">
        <v>6.03</v>
      </c>
      <c r="M33" s="196">
        <v>61.21</v>
      </c>
      <c r="N33" s="196">
        <v>24.9</v>
      </c>
      <c r="O33" s="196">
        <v>70.349999999999994</v>
      </c>
      <c r="P33" s="196">
        <v>26.43</v>
      </c>
      <c r="Q33" s="196">
        <v>9.19</v>
      </c>
      <c r="R33" s="196">
        <v>17.87</v>
      </c>
      <c r="S33" s="196">
        <v>11.12</v>
      </c>
      <c r="T33" s="196">
        <v>0</v>
      </c>
      <c r="U33" s="196">
        <v>49.18</v>
      </c>
      <c r="V33" s="196">
        <v>8.74</v>
      </c>
      <c r="W33" s="196">
        <v>19.559999999999999</v>
      </c>
      <c r="X33" s="196">
        <v>62.19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103.39</v>
      </c>
      <c r="AJ33" s="196">
        <v>0</v>
      </c>
      <c r="AK33" s="196">
        <v>0</v>
      </c>
      <c r="AL33" s="196">
        <v>0</v>
      </c>
      <c r="AM33" s="196">
        <v>201</v>
      </c>
      <c r="AN33" s="196">
        <v>0</v>
      </c>
      <c r="AO33">
        <v>0</v>
      </c>
      <c r="AP33" s="196">
        <v>117.33</v>
      </c>
      <c r="AQ33" s="196">
        <v>38.03</v>
      </c>
      <c r="AR33" s="196">
        <v>22.3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486.36</v>
      </c>
      <c r="L34" s="196">
        <v>6.03</v>
      </c>
      <c r="M34" s="196">
        <v>61.21</v>
      </c>
      <c r="N34" s="196">
        <v>24.9</v>
      </c>
      <c r="O34" s="196">
        <v>70.349999999999994</v>
      </c>
      <c r="P34" s="196">
        <v>26.43</v>
      </c>
      <c r="Q34" s="196">
        <v>9.19</v>
      </c>
      <c r="R34" s="196">
        <v>17.87</v>
      </c>
      <c r="S34" s="196">
        <v>11.12</v>
      </c>
      <c r="T34" s="196">
        <v>0</v>
      </c>
      <c r="U34" s="196">
        <v>49.18</v>
      </c>
      <c r="V34" s="196">
        <v>8.74</v>
      </c>
      <c r="W34" s="196">
        <v>19.559999999999999</v>
      </c>
      <c r="X34" s="196">
        <v>62.19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103.39</v>
      </c>
      <c r="AJ34" s="196">
        <v>0</v>
      </c>
      <c r="AK34" s="196">
        <v>0</v>
      </c>
      <c r="AL34" s="196">
        <v>0</v>
      </c>
      <c r="AM34" s="196">
        <v>225</v>
      </c>
      <c r="AN34" s="196">
        <v>0</v>
      </c>
      <c r="AO34">
        <v>0</v>
      </c>
      <c r="AP34" s="196">
        <v>117.33</v>
      </c>
      <c r="AQ34" s="196">
        <v>38.03</v>
      </c>
      <c r="AR34" s="196">
        <v>29.5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486.36</v>
      </c>
      <c r="L35" s="196">
        <v>6.03</v>
      </c>
      <c r="M35" s="196">
        <v>61.21</v>
      </c>
      <c r="N35" s="196">
        <v>24.9</v>
      </c>
      <c r="O35" s="196">
        <v>70.349999999999994</v>
      </c>
      <c r="P35" s="196">
        <v>26.43</v>
      </c>
      <c r="Q35" s="196">
        <v>9.19</v>
      </c>
      <c r="R35" s="196">
        <v>17.87</v>
      </c>
      <c r="S35" s="196">
        <v>11.12</v>
      </c>
      <c r="T35" s="196">
        <v>0</v>
      </c>
      <c r="U35" s="196">
        <v>49.18</v>
      </c>
      <c r="V35" s="196">
        <v>8.74</v>
      </c>
      <c r="W35" s="196">
        <v>19.559999999999999</v>
      </c>
      <c r="X35" s="196">
        <v>62.19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103.39</v>
      </c>
      <c r="AJ35" s="196">
        <v>0</v>
      </c>
      <c r="AK35" s="196">
        <v>0</v>
      </c>
      <c r="AL35" s="196">
        <v>0</v>
      </c>
      <c r="AM35" s="196">
        <v>200</v>
      </c>
      <c r="AN35" s="196">
        <v>0</v>
      </c>
      <c r="AO35">
        <v>0</v>
      </c>
      <c r="AP35" s="196">
        <v>117.33</v>
      </c>
      <c r="AQ35" s="196">
        <v>38.03</v>
      </c>
      <c r="AR35" s="196">
        <v>34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486.36</v>
      </c>
      <c r="L36" s="196">
        <v>6.03</v>
      </c>
      <c r="M36" s="196">
        <v>61.21</v>
      </c>
      <c r="N36" s="196">
        <v>24.9</v>
      </c>
      <c r="O36" s="196">
        <v>70.349999999999994</v>
      </c>
      <c r="P36" s="196">
        <v>26.43</v>
      </c>
      <c r="Q36" s="196">
        <v>9.19</v>
      </c>
      <c r="R36" s="196">
        <v>17.87</v>
      </c>
      <c r="S36" s="196">
        <v>11.12</v>
      </c>
      <c r="T36" s="196">
        <v>0</v>
      </c>
      <c r="U36" s="196">
        <v>49.18</v>
      </c>
      <c r="V36" s="196">
        <v>8.74</v>
      </c>
      <c r="W36" s="196">
        <v>19.559999999999999</v>
      </c>
      <c r="X36" s="196">
        <v>62.19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103.39</v>
      </c>
      <c r="AJ36" s="196">
        <v>0</v>
      </c>
      <c r="AK36" s="196">
        <v>0</v>
      </c>
      <c r="AL36" s="196">
        <v>0</v>
      </c>
      <c r="AM36" s="196">
        <v>252.12</v>
      </c>
      <c r="AN36" s="196">
        <v>0</v>
      </c>
      <c r="AO36">
        <v>0</v>
      </c>
      <c r="AP36" s="196">
        <v>117.33</v>
      </c>
      <c r="AQ36" s="196">
        <v>38.03</v>
      </c>
      <c r="AR36" s="196">
        <v>37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486.36</v>
      </c>
      <c r="L37" s="196">
        <v>6.03</v>
      </c>
      <c r="M37" s="196">
        <v>61.21</v>
      </c>
      <c r="N37" s="196">
        <v>24.9</v>
      </c>
      <c r="O37" s="196">
        <v>70.349999999999994</v>
      </c>
      <c r="P37" s="196">
        <v>26.43</v>
      </c>
      <c r="Q37" s="196">
        <v>9.19</v>
      </c>
      <c r="R37" s="196">
        <v>17.87</v>
      </c>
      <c r="S37" s="196">
        <v>11.12</v>
      </c>
      <c r="T37" s="196">
        <v>0</v>
      </c>
      <c r="U37" s="196">
        <v>49.18</v>
      </c>
      <c r="V37" s="196">
        <v>8.74</v>
      </c>
      <c r="W37" s="196">
        <v>19.559999999999999</v>
      </c>
      <c r="X37" s="196">
        <v>62.19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103.39</v>
      </c>
      <c r="AJ37" s="196">
        <v>0</v>
      </c>
      <c r="AK37" s="196">
        <v>0</v>
      </c>
      <c r="AL37" s="196">
        <v>0</v>
      </c>
      <c r="AM37" s="196">
        <v>252.12</v>
      </c>
      <c r="AN37" s="196">
        <v>0</v>
      </c>
      <c r="AO37">
        <v>0</v>
      </c>
      <c r="AP37" s="196">
        <v>117.33</v>
      </c>
      <c r="AQ37" s="196">
        <v>38.03</v>
      </c>
      <c r="AR37" s="196">
        <v>38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486.36</v>
      </c>
      <c r="L38" s="196">
        <v>6.03</v>
      </c>
      <c r="M38" s="196">
        <v>61.21</v>
      </c>
      <c r="N38" s="196">
        <v>24.9</v>
      </c>
      <c r="O38" s="196">
        <v>70.349999999999994</v>
      </c>
      <c r="P38" s="196">
        <v>26.43</v>
      </c>
      <c r="Q38" s="196">
        <v>9.19</v>
      </c>
      <c r="R38" s="196">
        <v>17.87</v>
      </c>
      <c r="S38" s="196">
        <v>11.12</v>
      </c>
      <c r="T38" s="196">
        <v>0</v>
      </c>
      <c r="U38" s="196">
        <v>49.18</v>
      </c>
      <c r="V38" s="196">
        <v>8.74</v>
      </c>
      <c r="W38" s="196">
        <v>19.559999999999999</v>
      </c>
      <c r="X38" s="196">
        <v>62.19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103.39</v>
      </c>
      <c r="AJ38" s="196">
        <v>0</v>
      </c>
      <c r="AK38" s="196">
        <v>0</v>
      </c>
      <c r="AL38" s="196">
        <v>0</v>
      </c>
      <c r="AM38" s="196">
        <v>257.77999999999997</v>
      </c>
      <c r="AN38" s="196">
        <v>0</v>
      </c>
      <c r="AO38">
        <v>0</v>
      </c>
      <c r="AP38" s="196">
        <v>117.33</v>
      </c>
      <c r="AQ38" s="196">
        <v>38.03</v>
      </c>
      <c r="AR38" s="196">
        <v>40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486.36</v>
      </c>
      <c r="L39" s="196">
        <v>6.03</v>
      </c>
      <c r="M39" s="196">
        <v>61.21</v>
      </c>
      <c r="N39" s="196">
        <v>24.9</v>
      </c>
      <c r="O39" s="196">
        <v>70.349999999999994</v>
      </c>
      <c r="P39" s="196">
        <v>26.43</v>
      </c>
      <c r="Q39" s="196">
        <v>9.19</v>
      </c>
      <c r="R39" s="196">
        <v>17.87</v>
      </c>
      <c r="S39" s="196">
        <v>11.12</v>
      </c>
      <c r="T39" s="196">
        <v>0</v>
      </c>
      <c r="U39" s="196">
        <v>49.18</v>
      </c>
      <c r="V39" s="196">
        <v>8.74</v>
      </c>
      <c r="W39" s="196">
        <v>19.559999999999999</v>
      </c>
      <c r="X39" s="196">
        <v>62.19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103.39</v>
      </c>
      <c r="AJ39" s="196">
        <v>0</v>
      </c>
      <c r="AK39" s="196">
        <v>0</v>
      </c>
      <c r="AL39" s="196">
        <v>0</v>
      </c>
      <c r="AM39" s="196">
        <v>257.77999999999997</v>
      </c>
      <c r="AN39" s="196">
        <v>0</v>
      </c>
      <c r="AO39">
        <v>0</v>
      </c>
      <c r="AP39" s="196">
        <v>117.33</v>
      </c>
      <c r="AQ39" s="196">
        <v>38.03</v>
      </c>
      <c r="AR39" s="196">
        <v>40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486.36</v>
      </c>
      <c r="L40" s="196">
        <v>6.03</v>
      </c>
      <c r="M40" s="196">
        <v>61.21</v>
      </c>
      <c r="N40" s="196">
        <v>24.9</v>
      </c>
      <c r="O40" s="196">
        <v>70.349999999999994</v>
      </c>
      <c r="P40" s="196">
        <v>26.43</v>
      </c>
      <c r="Q40" s="196">
        <v>9.19</v>
      </c>
      <c r="R40" s="196">
        <v>17.87</v>
      </c>
      <c r="S40" s="196">
        <v>11.12</v>
      </c>
      <c r="T40" s="196">
        <v>0</v>
      </c>
      <c r="U40" s="196">
        <v>49.18</v>
      </c>
      <c r="V40" s="196">
        <v>8.74</v>
      </c>
      <c r="W40" s="196">
        <v>19.559999999999999</v>
      </c>
      <c r="X40" s="196">
        <v>62.19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103.39</v>
      </c>
      <c r="AJ40" s="196">
        <v>0</v>
      </c>
      <c r="AK40" s="196">
        <v>0</v>
      </c>
      <c r="AL40" s="196">
        <v>0</v>
      </c>
      <c r="AM40" s="196">
        <v>257.77999999999997</v>
      </c>
      <c r="AN40" s="196">
        <v>0</v>
      </c>
      <c r="AO40">
        <v>0</v>
      </c>
      <c r="AP40" s="196">
        <v>117.33</v>
      </c>
      <c r="AQ40" s="196">
        <v>38.03</v>
      </c>
      <c r="AR40" s="196">
        <v>42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486.36</v>
      </c>
      <c r="L41" s="196">
        <v>6.03</v>
      </c>
      <c r="M41" s="196">
        <v>61.21</v>
      </c>
      <c r="N41" s="196">
        <v>24.9</v>
      </c>
      <c r="O41" s="196">
        <v>70.349999999999994</v>
      </c>
      <c r="P41" s="196">
        <v>26.43</v>
      </c>
      <c r="Q41" s="196">
        <v>9.19</v>
      </c>
      <c r="R41" s="196">
        <v>17.87</v>
      </c>
      <c r="S41" s="196">
        <v>11.12</v>
      </c>
      <c r="T41" s="196">
        <v>0</v>
      </c>
      <c r="U41" s="196">
        <v>49.18</v>
      </c>
      <c r="V41" s="196">
        <v>8.74</v>
      </c>
      <c r="W41" s="196">
        <v>19.559999999999999</v>
      </c>
      <c r="X41" s="196">
        <v>62.19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103.39</v>
      </c>
      <c r="AJ41" s="196">
        <v>0</v>
      </c>
      <c r="AK41" s="196">
        <v>0</v>
      </c>
      <c r="AL41" s="196">
        <v>0</v>
      </c>
      <c r="AM41" s="196">
        <v>250</v>
      </c>
      <c r="AN41" s="196">
        <v>0</v>
      </c>
      <c r="AO41">
        <v>0</v>
      </c>
      <c r="AP41" s="196">
        <v>117.33</v>
      </c>
      <c r="AQ41" s="196">
        <v>38.03</v>
      </c>
      <c r="AR41" s="196">
        <v>42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486.36</v>
      </c>
      <c r="L42" s="196">
        <v>6.03</v>
      </c>
      <c r="M42" s="196">
        <v>61.21</v>
      </c>
      <c r="N42" s="196">
        <v>24.9</v>
      </c>
      <c r="O42" s="196">
        <v>70.349999999999994</v>
      </c>
      <c r="P42" s="196">
        <v>26.43</v>
      </c>
      <c r="Q42" s="196">
        <v>9.19</v>
      </c>
      <c r="R42" s="196">
        <v>17.87</v>
      </c>
      <c r="S42" s="196">
        <v>11.12</v>
      </c>
      <c r="T42" s="196">
        <v>0</v>
      </c>
      <c r="U42" s="196">
        <v>49.18</v>
      </c>
      <c r="V42" s="196">
        <v>8.74</v>
      </c>
      <c r="W42" s="196">
        <v>19.559999999999999</v>
      </c>
      <c r="X42" s="196">
        <v>62.19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103.39</v>
      </c>
      <c r="AJ42" s="196">
        <v>0</v>
      </c>
      <c r="AK42" s="196">
        <v>0</v>
      </c>
      <c r="AL42" s="196">
        <v>0</v>
      </c>
      <c r="AM42" s="196">
        <v>250</v>
      </c>
      <c r="AN42" s="196">
        <v>0</v>
      </c>
      <c r="AO42">
        <v>0</v>
      </c>
      <c r="AP42" s="196">
        <v>117.33</v>
      </c>
      <c r="AQ42" s="196">
        <v>38.03</v>
      </c>
      <c r="AR42" s="196">
        <v>42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486.36</v>
      </c>
      <c r="L43" s="196">
        <v>6.03</v>
      </c>
      <c r="M43" s="196">
        <v>61.21</v>
      </c>
      <c r="N43" s="196">
        <v>24.9</v>
      </c>
      <c r="O43" s="196">
        <v>70.349999999999994</v>
      </c>
      <c r="P43" s="196">
        <v>26.43</v>
      </c>
      <c r="Q43" s="196">
        <v>9.19</v>
      </c>
      <c r="R43" s="196">
        <v>17.87</v>
      </c>
      <c r="S43" s="196">
        <v>11.12</v>
      </c>
      <c r="T43" s="196">
        <v>0</v>
      </c>
      <c r="U43" s="196">
        <v>49.18</v>
      </c>
      <c r="V43" s="196">
        <v>8.74</v>
      </c>
      <c r="W43" s="196">
        <v>19.559999999999999</v>
      </c>
      <c r="X43" s="196">
        <v>62.19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103.39</v>
      </c>
      <c r="AJ43" s="196">
        <v>0</v>
      </c>
      <c r="AK43" s="196">
        <v>0</v>
      </c>
      <c r="AL43" s="196">
        <v>0</v>
      </c>
      <c r="AM43" s="196">
        <v>220</v>
      </c>
      <c r="AN43" s="196">
        <v>0</v>
      </c>
      <c r="AO43">
        <v>0</v>
      </c>
      <c r="AP43" s="196">
        <v>117.33</v>
      </c>
      <c r="AQ43" s="196">
        <v>38.03</v>
      </c>
      <c r="AR43" s="196">
        <v>42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486.36</v>
      </c>
      <c r="L44" s="196">
        <v>6.03</v>
      </c>
      <c r="M44" s="196">
        <v>61.21</v>
      </c>
      <c r="N44" s="196">
        <v>24.9</v>
      </c>
      <c r="O44" s="196">
        <v>70.349999999999994</v>
      </c>
      <c r="P44" s="196">
        <v>26.43</v>
      </c>
      <c r="Q44" s="196">
        <v>9.19</v>
      </c>
      <c r="R44" s="196">
        <v>17.87</v>
      </c>
      <c r="S44" s="196">
        <v>11.12</v>
      </c>
      <c r="T44" s="196">
        <v>0</v>
      </c>
      <c r="U44" s="196">
        <v>49.18</v>
      </c>
      <c r="V44" s="196">
        <v>8.74</v>
      </c>
      <c r="W44" s="196">
        <v>19.559999999999999</v>
      </c>
      <c r="X44" s="196">
        <v>62.19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103.39</v>
      </c>
      <c r="AJ44" s="196">
        <v>0</v>
      </c>
      <c r="AK44" s="196">
        <v>0</v>
      </c>
      <c r="AL44" s="196">
        <v>0</v>
      </c>
      <c r="AM44" s="196">
        <v>200</v>
      </c>
      <c r="AN44" s="196">
        <v>0</v>
      </c>
      <c r="AO44">
        <v>0</v>
      </c>
      <c r="AP44" s="196">
        <v>117.33</v>
      </c>
      <c r="AQ44" s="196">
        <v>38.03</v>
      </c>
      <c r="AR44" s="196">
        <v>42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486.36</v>
      </c>
      <c r="L45" s="196">
        <v>6.03</v>
      </c>
      <c r="M45" s="196">
        <v>61.21</v>
      </c>
      <c r="N45" s="196">
        <v>24.9</v>
      </c>
      <c r="O45" s="196">
        <v>70.349999999999994</v>
      </c>
      <c r="P45" s="196">
        <v>26.43</v>
      </c>
      <c r="Q45" s="196">
        <v>9.19</v>
      </c>
      <c r="R45" s="196">
        <v>17.87</v>
      </c>
      <c r="S45" s="196">
        <v>11.12</v>
      </c>
      <c r="T45" s="196">
        <v>0</v>
      </c>
      <c r="U45" s="196">
        <v>49.18</v>
      </c>
      <c r="V45" s="196">
        <v>8.74</v>
      </c>
      <c r="W45" s="196">
        <v>19.559999999999999</v>
      </c>
      <c r="X45" s="196">
        <v>62.19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103.39</v>
      </c>
      <c r="AJ45" s="196">
        <v>0</v>
      </c>
      <c r="AK45" s="196">
        <v>0</v>
      </c>
      <c r="AL45" s="196">
        <v>0</v>
      </c>
      <c r="AM45" s="196">
        <v>120</v>
      </c>
      <c r="AN45" s="196">
        <v>0</v>
      </c>
      <c r="AO45">
        <v>0</v>
      </c>
      <c r="AP45" s="196">
        <v>117.33</v>
      </c>
      <c r="AQ45" s="196">
        <v>38.03</v>
      </c>
      <c r="AR45" s="196">
        <v>42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486.36</v>
      </c>
      <c r="L46" s="196">
        <v>6.03</v>
      </c>
      <c r="M46" s="196">
        <v>61.21</v>
      </c>
      <c r="N46" s="196">
        <v>24.9</v>
      </c>
      <c r="O46" s="196">
        <v>70.349999999999994</v>
      </c>
      <c r="P46" s="196">
        <v>26.43</v>
      </c>
      <c r="Q46" s="196">
        <v>9.19</v>
      </c>
      <c r="R46" s="196">
        <v>17.87</v>
      </c>
      <c r="S46" s="196">
        <v>11.12</v>
      </c>
      <c r="T46" s="196">
        <v>0</v>
      </c>
      <c r="U46" s="196">
        <v>49.18</v>
      </c>
      <c r="V46" s="196">
        <v>8.74</v>
      </c>
      <c r="W46" s="196">
        <v>19.559999999999999</v>
      </c>
      <c r="X46" s="196">
        <v>62.19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103.39</v>
      </c>
      <c r="AJ46" s="196">
        <v>0</v>
      </c>
      <c r="AK46" s="196">
        <v>0</v>
      </c>
      <c r="AL46" s="196">
        <v>0</v>
      </c>
      <c r="AM46" s="196">
        <v>110</v>
      </c>
      <c r="AN46" s="196">
        <v>0</v>
      </c>
      <c r="AO46">
        <v>0</v>
      </c>
      <c r="AP46" s="196">
        <v>117.33</v>
      </c>
      <c r="AQ46" s="196">
        <v>38.03</v>
      </c>
      <c r="AR46" s="196">
        <v>42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486.36</v>
      </c>
      <c r="L47" s="196">
        <v>6.03</v>
      </c>
      <c r="M47" s="196">
        <v>61.21</v>
      </c>
      <c r="N47" s="196">
        <v>24.9</v>
      </c>
      <c r="O47" s="196">
        <v>70.349999999999994</v>
      </c>
      <c r="P47" s="196">
        <v>26.43</v>
      </c>
      <c r="Q47" s="196">
        <v>9.19</v>
      </c>
      <c r="R47" s="196">
        <v>17.87</v>
      </c>
      <c r="S47" s="196">
        <v>11.12</v>
      </c>
      <c r="T47" s="196">
        <v>0</v>
      </c>
      <c r="U47" s="196">
        <v>49.18</v>
      </c>
      <c r="V47" s="196">
        <v>8.74</v>
      </c>
      <c r="W47" s="196">
        <v>19.559999999999999</v>
      </c>
      <c r="X47" s="196">
        <v>62.19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107.39</v>
      </c>
      <c r="AJ47" s="196">
        <v>0</v>
      </c>
      <c r="AK47" s="196">
        <v>0</v>
      </c>
      <c r="AL47" s="196">
        <v>0</v>
      </c>
      <c r="AM47" s="196">
        <v>110</v>
      </c>
      <c r="AN47" s="196">
        <v>0</v>
      </c>
      <c r="AO47">
        <v>0</v>
      </c>
      <c r="AP47" s="196">
        <v>117.33</v>
      </c>
      <c r="AQ47" s="196">
        <v>38.03</v>
      </c>
      <c r="AR47" s="196">
        <v>42.5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486.36</v>
      </c>
      <c r="L48" s="196">
        <v>6.03</v>
      </c>
      <c r="M48" s="196">
        <v>61.21</v>
      </c>
      <c r="N48" s="196">
        <v>24.9</v>
      </c>
      <c r="O48" s="196">
        <v>70.349999999999994</v>
      </c>
      <c r="P48" s="196">
        <v>26.43</v>
      </c>
      <c r="Q48" s="196">
        <v>9.19</v>
      </c>
      <c r="R48" s="196">
        <v>17.87</v>
      </c>
      <c r="S48" s="196">
        <v>11.12</v>
      </c>
      <c r="T48" s="196">
        <v>0</v>
      </c>
      <c r="U48" s="196">
        <v>49.18</v>
      </c>
      <c r="V48" s="196">
        <v>8.74</v>
      </c>
      <c r="W48" s="196">
        <v>19.559999999999999</v>
      </c>
      <c r="X48" s="196">
        <v>62.19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107.39</v>
      </c>
      <c r="AJ48" s="196">
        <v>0</v>
      </c>
      <c r="AK48" s="196">
        <v>0</v>
      </c>
      <c r="AL48" s="196">
        <v>0</v>
      </c>
      <c r="AM48" s="196">
        <v>110</v>
      </c>
      <c r="AN48" s="196">
        <v>0</v>
      </c>
      <c r="AO48">
        <v>0</v>
      </c>
      <c r="AP48" s="196">
        <v>117.33</v>
      </c>
      <c r="AQ48" s="196">
        <v>38.03</v>
      </c>
      <c r="AR48" s="196">
        <v>42.5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486.36</v>
      </c>
      <c r="L49" s="196">
        <v>6.03</v>
      </c>
      <c r="M49" s="196">
        <v>61.21</v>
      </c>
      <c r="N49" s="196">
        <v>24.9</v>
      </c>
      <c r="O49" s="196">
        <v>70.349999999999994</v>
      </c>
      <c r="P49" s="196">
        <v>26.43</v>
      </c>
      <c r="Q49" s="196">
        <v>9.19</v>
      </c>
      <c r="R49" s="196">
        <v>17.87</v>
      </c>
      <c r="S49" s="196">
        <v>11.12</v>
      </c>
      <c r="T49" s="196">
        <v>0</v>
      </c>
      <c r="U49" s="196">
        <v>49.18</v>
      </c>
      <c r="V49" s="196">
        <v>8.74</v>
      </c>
      <c r="W49" s="196">
        <v>19.559999999999999</v>
      </c>
      <c r="X49" s="196">
        <v>62.19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107.39</v>
      </c>
      <c r="AJ49" s="196">
        <v>0</v>
      </c>
      <c r="AK49" s="196">
        <v>0</v>
      </c>
      <c r="AL49" s="196">
        <v>0</v>
      </c>
      <c r="AM49" s="196">
        <v>110</v>
      </c>
      <c r="AN49" s="196">
        <v>0</v>
      </c>
      <c r="AO49">
        <v>0</v>
      </c>
      <c r="AP49" s="196">
        <v>117.33</v>
      </c>
      <c r="AQ49" s="196">
        <v>38.03</v>
      </c>
      <c r="AR49" s="196">
        <v>42.5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486.36</v>
      </c>
      <c r="L50" s="196">
        <v>6.03</v>
      </c>
      <c r="M50" s="196">
        <v>61.21</v>
      </c>
      <c r="N50" s="196">
        <v>24.9</v>
      </c>
      <c r="O50" s="196">
        <v>70.349999999999994</v>
      </c>
      <c r="P50" s="196">
        <v>26.43</v>
      </c>
      <c r="Q50" s="196">
        <v>9.19</v>
      </c>
      <c r="R50" s="196">
        <v>17.87</v>
      </c>
      <c r="S50" s="196">
        <v>11.12</v>
      </c>
      <c r="T50" s="196">
        <v>0</v>
      </c>
      <c r="U50" s="196">
        <v>49.18</v>
      </c>
      <c r="V50" s="196">
        <v>8.74</v>
      </c>
      <c r="W50" s="196">
        <v>19.559999999999999</v>
      </c>
      <c r="X50" s="196">
        <v>62.19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107.39</v>
      </c>
      <c r="AJ50" s="196">
        <v>0</v>
      </c>
      <c r="AK50" s="196">
        <v>0</v>
      </c>
      <c r="AL50" s="196">
        <v>0</v>
      </c>
      <c r="AM50" s="196">
        <v>110</v>
      </c>
      <c r="AN50" s="196">
        <v>0</v>
      </c>
      <c r="AO50">
        <v>0</v>
      </c>
      <c r="AP50" s="196">
        <v>117.33</v>
      </c>
      <c r="AQ50" s="196">
        <v>38.03</v>
      </c>
      <c r="AR50" s="196">
        <v>42.5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486.36</v>
      </c>
      <c r="L51" s="196">
        <v>6.03</v>
      </c>
      <c r="M51" s="196">
        <v>61.21</v>
      </c>
      <c r="N51" s="196">
        <v>24.9</v>
      </c>
      <c r="O51" s="196">
        <v>70.349999999999994</v>
      </c>
      <c r="P51" s="196">
        <v>26.43</v>
      </c>
      <c r="Q51" s="196">
        <v>9.19</v>
      </c>
      <c r="R51" s="196">
        <v>17.87</v>
      </c>
      <c r="S51" s="196">
        <v>11.12</v>
      </c>
      <c r="T51" s="196">
        <v>0</v>
      </c>
      <c r="U51" s="196">
        <v>49.18</v>
      </c>
      <c r="V51" s="196">
        <v>8.74</v>
      </c>
      <c r="W51" s="196">
        <v>19.559999999999999</v>
      </c>
      <c r="X51" s="196">
        <v>62.19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107.39</v>
      </c>
      <c r="AJ51" s="196">
        <v>0</v>
      </c>
      <c r="AK51" s="196">
        <v>0</v>
      </c>
      <c r="AL51" s="196">
        <v>0</v>
      </c>
      <c r="AM51" s="196">
        <v>110</v>
      </c>
      <c r="AN51" s="196">
        <v>0</v>
      </c>
      <c r="AO51">
        <v>0</v>
      </c>
      <c r="AP51" s="196">
        <v>117.33</v>
      </c>
      <c r="AQ51" s="196">
        <v>38.03</v>
      </c>
      <c r="AR51" s="196">
        <v>42.5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486.36</v>
      </c>
      <c r="L52" s="196">
        <v>6.03</v>
      </c>
      <c r="M52" s="196">
        <v>61.21</v>
      </c>
      <c r="N52" s="196">
        <v>24.9</v>
      </c>
      <c r="O52" s="196">
        <v>70.349999999999994</v>
      </c>
      <c r="P52" s="196">
        <v>26.43</v>
      </c>
      <c r="Q52" s="196">
        <v>9.19</v>
      </c>
      <c r="R52" s="196">
        <v>17.87</v>
      </c>
      <c r="S52" s="196">
        <v>11.12</v>
      </c>
      <c r="T52" s="196">
        <v>0</v>
      </c>
      <c r="U52" s="196">
        <v>49.18</v>
      </c>
      <c r="V52" s="196">
        <v>8.74</v>
      </c>
      <c r="W52" s="196">
        <v>19.559999999999999</v>
      </c>
      <c r="X52" s="196">
        <v>62.19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107.39</v>
      </c>
      <c r="AJ52" s="196">
        <v>0</v>
      </c>
      <c r="AK52" s="196">
        <v>0</v>
      </c>
      <c r="AL52" s="196">
        <v>0</v>
      </c>
      <c r="AM52" s="196">
        <v>110</v>
      </c>
      <c r="AN52" s="196">
        <v>0</v>
      </c>
      <c r="AO52">
        <v>0</v>
      </c>
      <c r="AP52" s="196">
        <v>117.33</v>
      </c>
      <c r="AQ52" s="196">
        <v>38.03</v>
      </c>
      <c r="AR52" s="196">
        <v>42.5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486.58</v>
      </c>
      <c r="L53" s="196">
        <v>6.03</v>
      </c>
      <c r="M53" s="196">
        <v>61.21</v>
      </c>
      <c r="N53" s="196">
        <v>23.9</v>
      </c>
      <c r="O53" s="196">
        <v>70.349999999999994</v>
      </c>
      <c r="P53" s="196">
        <v>26.43</v>
      </c>
      <c r="Q53" s="196">
        <v>9.19</v>
      </c>
      <c r="R53" s="196">
        <v>17.87</v>
      </c>
      <c r="S53" s="196">
        <v>11.12</v>
      </c>
      <c r="T53" s="196">
        <v>0</v>
      </c>
      <c r="U53" s="196">
        <v>49.18</v>
      </c>
      <c r="V53" s="196">
        <v>8.74</v>
      </c>
      <c r="W53" s="196">
        <v>19.559999999999999</v>
      </c>
      <c r="X53" s="196">
        <v>62.19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107.39</v>
      </c>
      <c r="AJ53" s="196">
        <v>0</v>
      </c>
      <c r="AK53" s="196">
        <v>0</v>
      </c>
      <c r="AL53" s="196">
        <v>0</v>
      </c>
      <c r="AM53" s="196">
        <v>110</v>
      </c>
      <c r="AN53" s="196">
        <v>0</v>
      </c>
      <c r="AO53">
        <v>0</v>
      </c>
      <c r="AP53" s="196">
        <v>117.33</v>
      </c>
      <c r="AQ53" s="196">
        <v>38.03</v>
      </c>
      <c r="AR53" s="196">
        <v>42.5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486.58</v>
      </c>
      <c r="L54" s="196">
        <v>6.03</v>
      </c>
      <c r="M54" s="196">
        <v>61.21</v>
      </c>
      <c r="N54" s="196">
        <v>23.9</v>
      </c>
      <c r="O54" s="196">
        <v>70.349999999999994</v>
      </c>
      <c r="P54" s="196">
        <v>26.43</v>
      </c>
      <c r="Q54" s="196">
        <v>9.19</v>
      </c>
      <c r="R54" s="196">
        <v>17.87</v>
      </c>
      <c r="S54" s="196">
        <v>11.12</v>
      </c>
      <c r="T54" s="196">
        <v>0</v>
      </c>
      <c r="U54" s="196">
        <v>49.18</v>
      </c>
      <c r="V54" s="196">
        <v>8.74</v>
      </c>
      <c r="W54" s="196">
        <v>19.559999999999999</v>
      </c>
      <c r="X54" s="196">
        <v>62.19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107.39</v>
      </c>
      <c r="AJ54" s="196">
        <v>0</v>
      </c>
      <c r="AK54" s="196">
        <v>0</v>
      </c>
      <c r="AL54" s="196">
        <v>0</v>
      </c>
      <c r="AM54" s="196">
        <v>110</v>
      </c>
      <c r="AN54" s="196">
        <v>0</v>
      </c>
      <c r="AO54">
        <v>0</v>
      </c>
      <c r="AP54" s="196">
        <v>117.33</v>
      </c>
      <c r="AQ54" s="196">
        <v>38.03</v>
      </c>
      <c r="AR54" s="196">
        <v>42.5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486.57</v>
      </c>
      <c r="L55" s="196">
        <v>6.03</v>
      </c>
      <c r="M55" s="196">
        <v>61.21</v>
      </c>
      <c r="N55" s="196">
        <v>23.9</v>
      </c>
      <c r="O55" s="196">
        <v>70.349999999999994</v>
      </c>
      <c r="P55" s="196">
        <v>26.43</v>
      </c>
      <c r="Q55" s="196">
        <v>9.19</v>
      </c>
      <c r="R55" s="196">
        <v>17.87</v>
      </c>
      <c r="S55" s="196">
        <v>11.12</v>
      </c>
      <c r="T55" s="196">
        <v>0</v>
      </c>
      <c r="U55" s="196">
        <v>49.18</v>
      </c>
      <c r="V55" s="196">
        <v>8.74</v>
      </c>
      <c r="W55" s="196">
        <v>19.559999999999999</v>
      </c>
      <c r="X55" s="196">
        <v>62.19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117.39</v>
      </c>
      <c r="AJ55" s="196">
        <v>0</v>
      </c>
      <c r="AK55" s="196">
        <v>0</v>
      </c>
      <c r="AL55" s="196">
        <v>0</v>
      </c>
      <c r="AM55" s="196">
        <v>110</v>
      </c>
      <c r="AN55" s="196">
        <v>0</v>
      </c>
      <c r="AO55">
        <v>0</v>
      </c>
      <c r="AP55" s="196">
        <v>117.33</v>
      </c>
      <c r="AQ55" s="196">
        <v>34.47</v>
      </c>
      <c r="AR55" s="196">
        <v>42.5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486.57</v>
      </c>
      <c r="L56" s="196">
        <v>6.03</v>
      </c>
      <c r="M56" s="196">
        <v>61.21</v>
      </c>
      <c r="N56" s="196">
        <v>23.9</v>
      </c>
      <c r="O56" s="196">
        <v>70.349999999999994</v>
      </c>
      <c r="P56" s="196">
        <v>26.43</v>
      </c>
      <c r="Q56" s="196">
        <v>9.19</v>
      </c>
      <c r="R56" s="196">
        <v>17.87</v>
      </c>
      <c r="S56" s="196">
        <v>11.12</v>
      </c>
      <c r="T56" s="196">
        <v>0</v>
      </c>
      <c r="U56" s="196">
        <v>49.18</v>
      </c>
      <c r="V56" s="196">
        <v>8.74</v>
      </c>
      <c r="W56" s="196">
        <v>19.559999999999999</v>
      </c>
      <c r="X56" s="196">
        <v>62.19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117.39</v>
      </c>
      <c r="AJ56" s="196">
        <v>0</v>
      </c>
      <c r="AK56" s="196">
        <v>0</v>
      </c>
      <c r="AL56" s="196">
        <v>0</v>
      </c>
      <c r="AM56" s="196">
        <v>110</v>
      </c>
      <c r="AN56" s="196">
        <v>0</v>
      </c>
      <c r="AO56">
        <v>0</v>
      </c>
      <c r="AP56" s="196">
        <v>117.33</v>
      </c>
      <c r="AQ56" s="196">
        <v>34.47</v>
      </c>
      <c r="AR56" s="196">
        <v>42.5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486.57</v>
      </c>
      <c r="L57" s="196">
        <v>6.03</v>
      </c>
      <c r="M57" s="196">
        <v>61.21</v>
      </c>
      <c r="N57" s="196">
        <v>23.9</v>
      </c>
      <c r="O57" s="196">
        <v>70.349999999999994</v>
      </c>
      <c r="P57" s="196">
        <v>26.43</v>
      </c>
      <c r="Q57" s="196">
        <v>9.19</v>
      </c>
      <c r="R57" s="196">
        <v>17.87</v>
      </c>
      <c r="S57" s="196">
        <v>11.12</v>
      </c>
      <c r="T57" s="196">
        <v>0</v>
      </c>
      <c r="U57" s="196">
        <v>49.18</v>
      </c>
      <c r="V57" s="196">
        <v>8.74</v>
      </c>
      <c r="W57" s="196">
        <v>19.559999999999999</v>
      </c>
      <c r="X57" s="196">
        <v>62.19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134.61000000000001</v>
      </c>
      <c r="AJ57" s="196">
        <v>0</v>
      </c>
      <c r="AK57" s="196">
        <v>0</v>
      </c>
      <c r="AL57" s="196">
        <v>0</v>
      </c>
      <c r="AM57" s="196">
        <v>110</v>
      </c>
      <c r="AN57" s="196">
        <v>0</v>
      </c>
      <c r="AO57">
        <v>0</v>
      </c>
      <c r="AP57" s="196">
        <v>101.42</v>
      </c>
      <c r="AQ57" s="196">
        <v>34.47</v>
      </c>
      <c r="AR57" s="196">
        <v>42.5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486.57</v>
      </c>
      <c r="L58" s="196">
        <v>6.03</v>
      </c>
      <c r="M58" s="196">
        <v>61.21</v>
      </c>
      <c r="N58" s="196">
        <v>23.9</v>
      </c>
      <c r="O58" s="196">
        <v>70.349999999999994</v>
      </c>
      <c r="P58" s="196">
        <v>26.43</v>
      </c>
      <c r="Q58" s="196">
        <v>9.1999999999999993</v>
      </c>
      <c r="R58" s="196">
        <v>17.87</v>
      </c>
      <c r="S58" s="196">
        <v>11.13</v>
      </c>
      <c r="T58" s="196">
        <v>0</v>
      </c>
      <c r="U58" s="196">
        <v>49.18</v>
      </c>
      <c r="V58" s="196">
        <v>8.74</v>
      </c>
      <c r="W58" s="196">
        <v>19.559999999999999</v>
      </c>
      <c r="X58" s="196">
        <v>62.19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134.61000000000001</v>
      </c>
      <c r="AJ58" s="196">
        <v>0</v>
      </c>
      <c r="AK58" s="196">
        <v>0</v>
      </c>
      <c r="AL58" s="196">
        <v>0</v>
      </c>
      <c r="AM58" s="196">
        <v>110</v>
      </c>
      <c r="AN58" s="196">
        <v>0</v>
      </c>
      <c r="AO58">
        <v>0</v>
      </c>
      <c r="AP58" s="196">
        <v>101.42</v>
      </c>
      <c r="AQ58" s="196">
        <v>34.47</v>
      </c>
      <c r="AR58" s="196">
        <v>42.5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486.57</v>
      </c>
      <c r="L59" s="196">
        <v>6.03</v>
      </c>
      <c r="M59" s="196">
        <v>61.21</v>
      </c>
      <c r="N59" s="196">
        <v>23.9</v>
      </c>
      <c r="O59" s="196">
        <v>70.349999999999994</v>
      </c>
      <c r="P59" s="196">
        <v>26.43</v>
      </c>
      <c r="Q59" s="196">
        <v>9.1999999999999993</v>
      </c>
      <c r="R59" s="196">
        <v>17.87</v>
      </c>
      <c r="S59" s="196">
        <v>11.12</v>
      </c>
      <c r="T59" s="196">
        <v>0</v>
      </c>
      <c r="U59" s="196">
        <v>49.18</v>
      </c>
      <c r="V59" s="196">
        <v>8.74</v>
      </c>
      <c r="W59" s="196">
        <v>19.559999999999999</v>
      </c>
      <c r="X59" s="196">
        <v>62.19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134.61000000000001</v>
      </c>
      <c r="AJ59" s="196">
        <v>0</v>
      </c>
      <c r="AK59" s="196">
        <v>0</v>
      </c>
      <c r="AL59" s="196">
        <v>0</v>
      </c>
      <c r="AM59" s="196">
        <v>110</v>
      </c>
      <c r="AN59" s="196">
        <v>0</v>
      </c>
      <c r="AO59">
        <v>0</v>
      </c>
      <c r="AP59" s="196">
        <v>101.42</v>
      </c>
      <c r="AQ59" s="196">
        <v>38.03</v>
      </c>
      <c r="AR59" s="196">
        <v>42.5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486.57</v>
      </c>
      <c r="L60" s="196">
        <v>6.03</v>
      </c>
      <c r="M60" s="196">
        <v>61.21</v>
      </c>
      <c r="N60" s="196">
        <v>23.9</v>
      </c>
      <c r="O60" s="196">
        <v>70.349999999999994</v>
      </c>
      <c r="P60" s="196">
        <v>26.43</v>
      </c>
      <c r="Q60" s="196">
        <v>9.1999999999999993</v>
      </c>
      <c r="R60" s="196">
        <v>17.87</v>
      </c>
      <c r="S60" s="196">
        <v>11.12</v>
      </c>
      <c r="T60" s="196">
        <v>0</v>
      </c>
      <c r="U60" s="196">
        <v>49.18</v>
      </c>
      <c r="V60" s="196">
        <v>8.74</v>
      </c>
      <c r="W60" s="196">
        <v>19.559999999999999</v>
      </c>
      <c r="X60" s="196">
        <v>62.19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134.61000000000001</v>
      </c>
      <c r="AJ60" s="196">
        <v>0</v>
      </c>
      <c r="AK60" s="196">
        <v>0</v>
      </c>
      <c r="AL60" s="196">
        <v>0</v>
      </c>
      <c r="AM60" s="196">
        <v>110</v>
      </c>
      <c r="AN60" s="196">
        <v>0</v>
      </c>
      <c r="AO60">
        <v>0</v>
      </c>
      <c r="AP60" s="196">
        <v>101.42</v>
      </c>
      <c r="AQ60" s="196">
        <v>38.03</v>
      </c>
      <c r="AR60" s="196">
        <v>42.5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486.57</v>
      </c>
      <c r="L61" s="196">
        <v>6.03</v>
      </c>
      <c r="M61" s="196">
        <v>61.21</v>
      </c>
      <c r="N61" s="196">
        <v>23.9</v>
      </c>
      <c r="O61" s="196">
        <v>70.349999999999994</v>
      </c>
      <c r="P61" s="196">
        <v>26.43</v>
      </c>
      <c r="Q61" s="196">
        <v>9.1999999999999993</v>
      </c>
      <c r="R61" s="196">
        <v>17.87</v>
      </c>
      <c r="S61" s="196">
        <v>11.12</v>
      </c>
      <c r="T61" s="196">
        <v>0</v>
      </c>
      <c r="U61" s="196">
        <v>49.18</v>
      </c>
      <c r="V61" s="196">
        <v>8.74</v>
      </c>
      <c r="W61" s="196">
        <v>19.559999999999999</v>
      </c>
      <c r="X61" s="196">
        <v>62.19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134.61000000000001</v>
      </c>
      <c r="AJ61" s="196">
        <v>0</v>
      </c>
      <c r="AK61" s="196">
        <v>0</v>
      </c>
      <c r="AL61" s="196">
        <v>0</v>
      </c>
      <c r="AM61" s="196">
        <v>110</v>
      </c>
      <c r="AN61" s="196">
        <v>0</v>
      </c>
      <c r="AO61">
        <v>0</v>
      </c>
      <c r="AP61" s="196">
        <v>101.42</v>
      </c>
      <c r="AQ61" s="196">
        <v>38.03</v>
      </c>
      <c r="AR61" s="196">
        <v>42.5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486.57</v>
      </c>
      <c r="L62" s="196">
        <v>6.03</v>
      </c>
      <c r="M62" s="196">
        <v>61.21</v>
      </c>
      <c r="N62" s="196">
        <v>23.9</v>
      </c>
      <c r="O62" s="196">
        <v>70.349999999999994</v>
      </c>
      <c r="P62" s="196">
        <v>26.43</v>
      </c>
      <c r="Q62" s="196">
        <v>9.1999999999999993</v>
      </c>
      <c r="R62" s="196">
        <v>17.87</v>
      </c>
      <c r="S62" s="196">
        <v>11.12</v>
      </c>
      <c r="T62" s="196">
        <v>0</v>
      </c>
      <c r="U62" s="196">
        <v>49.18</v>
      </c>
      <c r="V62" s="196">
        <v>8.74</v>
      </c>
      <c r="W62" s="196">
        <v>19.559999999999999</v>
      </c>
      <c r="X62" s="196">
        <v>62.19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134.61000000000001</v>
      </c>
      <c r="AJ62" s="196">
        <v>0</v>
      </c>
      <c r="AK62" s="196">
        <v>0</v>
      </c>
      <c r="AL62" s="196">
        <v>0</v>
      </c>
      <c r="AM62" s="196">
        <v>110</v>
      </c>
      <c r="AN62" s="196">
        <v>0</v>
      </c>
      <c r="AO62">
        <v>0</v>
      </c>
      <c r="AP62" s="196">
        <v>101.42</v>
      </c>
      <c r="AQ62" s="196">
        <v>38.03</v>
      </c>
      <c r="AR62" s="196">
        <v>42.5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486.57</v>
      </c>
      <c r="L63" s="196">
        <v>6.03</v>
      </c>
      <c r="M63" s="196">
        <v>61.21</v>
      </c>
      <c r="N63" s="196">
        <v>23.9</v>
      </c>
      <c r="O63" s="196">
        <v>70.349999999999994</v>
      </c>
      <c r="P63" s="196">
        <v>26.43</v>
      </c>
      <c r="Q63" s="196">
        <v>9.1999999999999993</v>
      </c>
      <c r="R63" s="196">
        <v>17.87</v>
      </c>
      <c r="S63" s="196">
        <v>11.12</v>
      </c>
      <c r="T63" s="196">
        <v>0</v>
      </c>
      <c r="U63" s="196">
        <v>49.18</v>
      </c>
      <c r="V63" s="196">
        <v>8.74</v>
      </c>
      <c r="W63" s="196">
        <v>19.559999999999999</v>
      </c>
      <c r="X63" s="196">
        <v>62.19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134.61000000000001</v>
      </c>
      <c r="AJ63" s="196">
        <v>0</v>
      </c>
      <c r="AK63" s="196">
        <v>0</v>
      </c>
      <c r="AL63" s="196">
        <v>0</v>
      </c>
      <c r="AM63" s="196">
        <v>110</v>
      </c>
      <c r="AN63" s="196">
        <v>0</v>
      </c>
      <c r="AO63">
        <v>0</v>
      </c>
      <c r="AP63" s="196">
        <v>101.42</v>
      </c>
      <c r="AQ63" s="196">
        <v>38.03</v>
      </c>
      <c r="AR63" s="196">
        <v>42.5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486.57</v>
      </c>
      <c r="L64" s="196">
        <v>6.03</v>
      </c>
      <c r="M64" s="196">
        <v>61.21</v>
      </c>
      <c r="N64" s="196">
        <v>23.9</v>
      </c>
      <c r="O64" s="196">
        <v>70.349999999999994</v>
      </c>
      <c r="P64" s="196">
        <v>26.43</v>
      </c>
      <c r="Q64" s="196">
        <v>9.1999999999999993</v>
      </c>
      <c r="R64" s="196">
        <v>17.87</v>
      </c>
      <c r="S64" s="196">
        <v>11.12</v>
      </c>
      <c r="T64" s="196">
        <v>0</v>
      </c>
      <c r="U64" s="196">
        <v>49.18</v>
      </c>
      <c r="V64" s="196">
        <v>8.74</v>
      </c>
      <c r="W64" s="196">
        <v>19.559999999999999</v>
      </c>
      <c r="X64" s="196">
        <v>62.19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134.61000000000001</v>
      </c>
      <c r="AJ64" s="196">
        <v>0</v>
      </c>
      <c r="AK64" s="196">
        <v>0</v>
      </c>
      <c r="AL64" s="196">
        <v>0</v>
      </c>
      <c r="AM64" s="196">
        <v>110</v>
      </c>
      <c r="AN64" s="196">
        <v>0</v>
      </c>
      <c r="AO64">
        <v>0</v>
      </c>
      <c r="AP64" s="196">
        <v>101.42</v>
      </c>
      <c r="AQ64" s="196">
        <v>38.03</v>
      </c>
      <c r="AR64" s="196">
        <v>42.5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486.57</v>
      </c>
      <c r="L65" s="196">
        <v>6.03</v>
      </c>
      <c r="M65" s="196">
        <v>61.21</v>
      </c>
      <c r="N65" s="196">
        <v>23.9</v>
      </c>
      <c r="O65" s="196">
        <v>70.349999999999994</v>
      </c>
      <c r="P65" s="196">
        <v>26.43</v>
      </c>
      <c r="Q65" s="196">
        <v>9.1999999999999993</v>
      </c>
      <c r="R65" s="196">
        <v>17.87</v>
      </c>
      <c r="S65" s="196">
        <v>11.12</v>
      </c>
      <c r="T65" s="196">
        <v>0</v>
      </c>
      <c r="U65" s="196">
        <v>49.18</v>
      </c>
      <c r="V65" s="196">
        <v>8.74</v>
      </c>
      <c r="W65" s="196">
        <v>19.559999999999999</v>
      </c>
      <c r="X65" s="196">
        <v>62.19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134.61000000000001</v>
      </c>
      <c r="AJ65" s="196">
        <v>0</v>
      </c>
      <c r="AK65" s="196">
        <v>0</v>
      </c>
      <c r="AL65" s="196">
        <v>0</v>
      </c>
      <c r="AM65" s="196">
        <v>110</v>
      </c>
      <c r="AN65" s="196">
        <v>0</v>
      </c>
      <c r="AO65">
        <v>0</v>
      </c>
      <c r="AP65" s="196">
        <v>117.33</v>
      </c>
      <c r="AQ65" s="196">
        <v>38.03</v>
      </c>
      <c r="AR65" s="196">
        <v>42.5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486.57</v>
      </c>
      <c r="L66" s="196">
        <v>6.03</v>
      </c>
      <c r="M66" s="196">
        <v>61.21</v>
      </c>
      <c r="N66" s="196">
        <v>23.9</v>
      </c>
      <c r="O66" s="196">
        <v>70.349999999999994</v>
      </c>
      <c r="P66" s="196">
        <v>26.43</v>
      </c>
      <c r="Q66" s="196">
        <v>9.1999999999999993</v>
      </c>
      <c r="R66" s="196">
        <v>17.87</v>
      </c>
      <c r="S66" s="196">
        <v>11.12</v>
      </c>
      <c r="T66" s="196">
        <v>0</v>
      </c>
      <c r="U66" s="196">
        <v>49.18</v>
      </c>
      <c r="V66" s="196">
        <v>8.74</v>
      </c>
      <c r="W66" s="196">
        <v>19.559999999999999</v>
      </c>
      <c r="X66" s="196">
        <v>62.19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134.61000000000001</v>
      </c>
      <c r="AJ66" s="196">
        <v>0</v>
      </c>
      <c r="AK66" s="196">
        <v>0</v>
      </c>
      <c r="AL66" s="196">
        <v>0</v>
      </c>
      <c r="AM66" s="196">
        <v>110</v>
      </c>
      <c r="AN66" s="196">
        <v>0</v>
      </c>
      <c r="AO66">
        <v>0</v>
      </c>
      <c r="AP66" s="196">
        <v>117.33</v>
      </c>
      <c r="AQ66" s="196">
        <v>38.03</v>
      </c>
      <c r="AR66" s="196">
        <v>42.5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473.03</v>
      </c>
      <c r="L67" s="196">
        <v>6.03</v>
      </c>
      <c r="M67" s="196">
        <v>61.21</v>
      </c>
      <c r="N67" s="196">
        <v>23.9</v>
      </c>
      <c r="O67" s="196">
        <v>70.349999999999994</v>
      </c>
      <c r="P67" s="196">
        <v>26.43</v>
      </c>
      <c r="Q67" s="196">
        <v>9.19</v>
      </c>
      <c r="R67" s="196">
        <v>17.87</v>
      </c>
      <c r="S67" s="196">
        <v>11.12</v>
      </c>
      <c r="T67" s="196">
        <v>0</v>
      </c>
      <c r="U67" s="196">
        <v>49.18</v>
      </c>
      <c r="V67" s="196">
        <v>8.16</v>
      </c>
      <c r="W67" s="196">
        <v>19.559999999999999</v>
      </c>
      <c r="X67" s="196">
        <v>62.19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134.61000000000001</v>
      </c>
      <c r="AJ67" s="196">
        <v>0</v>
      </c>
      <c r="AK67" s="196">
        <v>0</v>
      </c>
      <c r="AL67" s="196">
        <v>0</v>
      </c>
      <c r="AM67" s="196">
        <v>110</v>
      </c>
      <c r="AN67" s="196">
        <v>0</v>
      </c>
      <c r="AO67">
        <v>0</v>
      </c>
      <c r="AP67" s="196">
        <v>117.33</v>
      </c>
      <c r="AQ67" s="196">
        <v>38.03</v>
      </c>
      <c r="AR67" s="196">
        <v>42.5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486.3</v>
      </c>
      <c r="L68" s="196">
        <v>5.97</v>
      </c>
      <c r="M68" s="196">
        <v>61.21</v>
      </c>
      <c r="N68" s="196">
        <v>23.9</v>
      </c>
      <c r="O68" s="196">
        <v>70.349999999999994</v>
      </c>
      <c r="P68" s="196">
        <v>26.43</v>
      </c>
      <c r="Q68" s="196">
        <v>9.19</v>
      </c>
      <c r="R68" s="196">
        <v>17.87</v>
      </c>
      <c r="S68" s="196">
        <v>11.12</v>
      </c>
      <c r="T68" s="196">
        <v>0</v>
      </c>
      <c r="U68" s="196">
        <v>49.18</v>
      </c>
      <c r="V68" s="196">
        <v>8.74</v>
      </c>
      <c r="W68" s="196">
        <v>19.559999999999999</v>
      </c>
      <c r="X68" s="196">
        <v>62.19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134.61000000000001</v>
      </c>
      <c r="AJ68" s="196">
        <v>0</v>
      </c>
      <c r="AK68" s="196">
        <v>0</v>
      </c>
      <c r="AL68" s="196">
        <v>0</v>
      </c>
      <c r="AM68" s="196">
        <v>110</v>
      </c>
      <c r="AN68" s="196">
        <v>0</v>
      </c>
      <c r="AO68">
        <v>0</v>
      </c>
      <c r="AP68" s="196">
        <v>117.33</v>
      </c>
      <c r="AQ68" s="196">
        <v>38.03</v>
      </c>
      <c r="AR68" s="196">
        <v>36.82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486.36</v>
      </c>
      <c r="L69" s="196">
        <v>6.03</v>
      </c>
      <c r="M69" s="196">
        <v>61.21</v>
      </c>
      <c r="N69" s="196">
        <v>23.9</v>
      </c>
      <c r="O69" s="196">
        <v>70.349999999999994</v>
      </c>
      <c r="P69" s="196">
        <v>26.43</v>
      </c>
      <c r="Q69" s="196">
        <v>9.19</v>
      </c>
      <c r="R69" s="196">
        <v>17.87</v>
      </c>
      <c r="S69" s="196">
        <v>11.12</v>
      </c>
      <c r="T69" s="196">
        <v>0</v>
      </c>
      <c r="U69" s="196">
        <v>49.18</v>
      </c>
      <c r="V69" s="196">
        <v>8.74</v>
      </c>
      <c r="W69" s="196">
        <v>19.559999999999999</v>
      </c>
      <c r="X69" s="196">
        <v>62.19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134.61000000000001</v>
      </c>
      <c r="AJ69" s="196">
        <v>0</v>
      </c>
      <c r="AK69" s="196">
        <v>0</v>
      </c>
      <c r="AL69" s="196">
        <v>0</v>
      </c>
      <c r="AM69" s="196">
        <v>110</v>
      </c>
      <c r="AN69" s="196">
        <v>0</v>
      </c>
      <c r="AO69">
        <v>0</v>
      </c>
      <c r="AP69" s="196">
        <v>117.33</v>
      </c>
      <c r="AQ69" s="196">
        <v>38.03</v>
      </c>
      <c r="AR69" s="196">
        <v>28.03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486.36</v>
      </c>
      <c r="L70" s="196">
        <v>6.03</v>
      </c>
      <c r="M70" s="196">
        <v>61.21</v>
      </c>
      <c r="N70" s="196">
        <v>23.9</v>
      </c>
      <c r="O70" s="196">
        <v>70.349999999999994</v>
      </c>
      <c r="P70" s="196">
        <v>26.43</v>
      </c>
      <c r="Q70" s="196">
        <v>9.19</v>
      </c>
      <c r="R70" s="196">
        <v>17.87</v>
      </c>
      <c r="S70" s="196">
        <v>11.12</v>
      </c>
      <c r="T70" s="196">
        <v>0</v>
      </c>
      <c r="U70" s="196">
        <v>49.18</v>
      </c>
      <c r="V70" s="196">
        <v>8.74</v>
      </c>
      <c r="W70" s="196">
        <v>19.559999999999999</v>
      </c>
      <c r="X70" s="196">
        <v>62.19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134.61000000000001</v>
      </c>
      <c r="AJ70" s="196">
        <v>0</v>
      </c>
      <c r="AK70" s="196">
        <v>0</v>
      </c>
      <c r="AL70" s="196">
        <v>0</v>
      </c>
      <c r="AM70" s="196">
        <v>110</v>
      </c>
      <c r="AN70" s="196">
        <v>0</v>
      </c>
      <c r="AO70">
        <v>0</v>
      </c>
      <c r="AP70" s="196">
        <v>117.33</v>
      </c>
      <c r="AQ70" s="196">
        <v>38.03</v>
      </c>
      <c r="AR70" s="196">
        <v>20.45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486.36</v>
      </c>
      <c r="L71" s="196">
        <v>6.03</v>
      </c>
      <c r="M71" s="196">
        <v>61.21</v>
      </c>
      <c r="N71" s="196">
        <v>23.9</v>
      </c>
      <c r="O71" s="196">
        <v>70.349999999999994</v>
      </c>
      <c r="P71" s="196">
        <v>26.43</v>
      </c>
      <c r="Q71" s="196">
        <v>9.19</v>
      </c>
      <c r="R71" s="196">
        <v>17.87</v>
      </c>
      <c r="S71" s="196">
        <v>11.12</v>
      </c>
      <c r="T71" s="196">
        <v>0</v>
      </c>
      <c r="U71" s="196">
        <v>38.6</v>
      </c>
      <c r="V71" s="196">
        <v>8.74</v>
      </c>
      <c r="W71" s="196">
        <v>19.559999999999999</v>
      </c>
      <c r="X71" s="196">
        <v>62.19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103.39</v>
      </c>
      <c r="AJ71" s="196">
        <v>0</v>
      </c>
      <c r="AK71" s="196">
        <v>0</v>
      </c>
      <c r="AL71" s="196">
        <v>0</v>
      </c>
      <c r="AM71" s="196">
        <v>230</v>
      </c>
      <c r="AN71" s="196">
        <v>0</v>
      </c>
      <c r="AO71">
        <v>0</v>
      </c>
      <c r="AP71" s="196">
        <v>117.33</v>
      </c>
      <c r="AQ71" s="196">
        <v>38.03</v>
      </c>
      <c r="AR71" s="196">
        <v>10.68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486.36</v>
      </c>
      <c r="L72" s="196">
        <v>6.03</v>
      </c>
      <c r="M72" s="196">
        <v>61.21</v>
      </c>
      <c r="N72" s="196">
        <v>23.9</v>
      </c>
      <c r="O72" s="196">
        <v>70.349999999999994</v>
      </c>
      <c r="P72" s="196">
        <v>26.43</v>
      </c>
      <c r="Q72" s="196">
        <v>9.19</v>
      </c>
      <c r="R72" s="196">
        <v>17.87</v>
      </c>
      <c r="S72" s="196">
        <v>11.12</v>
      </c>
      <c r="T72" s="196">
        <v>0</v>
      </c>
      <c r="U72" s="196">
        <v>38.6</v>
      </c>
      <c r="V72" s="196">
        <v>8.74</v>
      </c>
      <c r="W72" s="196">
        <v>19.559999999999999</v>
      </c>
      <c r="X72" s="196">
        <v>62.19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103.39</v>
      </c>
      <c r="AJ72" s="196">
        <v>0</v>
      </c>
      <c r="AK72" s="196">
        <v>0</v>
      </c>
      <c r="AL72" s="196">
        <v>0</v>
      </c>
      <c r="AM72" s="196">
        <v>250</v>
      </c>
      <c r="AN72" s="196">
        <v>0</v>
      </c>
      <c r="AO72">
        <v>0</v>
      </c>
      <c r="AP72" s="196">
        <v>117.33</v>
      </c>
      <c r="AQ72" s="196">
        <v>38.03</v>
      </c>
      <c r="AR72" s="196">
        <v>3.71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486.36</v>
      </c>
      <c r="L73" s="196">
        <v>6.03</v>
      </c>
      <c r="M73" s="196">
        <v>61.21</v>
      </c>
      <c r="N73" s="196">
        <v>23.9</v>
      </c>
      <c r="O73" s="196">
        <v>70.349999999999994</v>
      </c>
      <c r="P73" s="196">
        <v>26.43</v>
      </c>
      <c r="Q73" s="196">
        <v>9.19</v>
      </c>
      <c r="R73" s="196">
        <v>17.87</v>
      </c>
      <c r="S73" s="196">
        <v>11.12</v>
      </c>
      <c r="T73" s="196">
        <v>0</v>
      </c>
      <c r="U73" s="196">
        <v>38.6</v>
      </c>
      <c r="V73" s="196">
        <v>8.74</v>
      </c>
      <c r="W73" s="196">
        <v>19.559999999999999</v>
      </c>
      <c r="X73" s="196">
        <v>62.19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103.39</v>
      </c>
      <c r="AJ73" s="196">
        <v>0</v>
      </c>
      <c r="AK73" s="196">
        <v>0</v>
      </c>
      <c r="AL73" s="196">
        <v>0</v>
      </c>
      <c r="AM73" s="196">
        <v>250</v>
      </c>
      <c r="AN73" s="196">
        <v>0</v>
      </c>
      <c r="AO73">
        <v>0</v>
      </c>
      <c r="AP73" s="196">
        <v>117.33</v>
      </c>
      <c r="AQ73" s="196">
        <v>38.03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486.36</v>
      </c>
      <c r="L74" s="196">
        <v>6.03</v>
      </c>
      <c r="M74" s="196">
        <v>61.21</v>
      </c>
      <c r="N74" s="196">
        <v>23.9</v>
      </c>
      <c r="O74" s="196">
        <v>70.349999999999994</v>
      </c>
      <c r="P74" s="196">
        <v>26.43</v>
      </c>
      <c r="Q74" s="196">
        <v>9.19</v>
      </c>
      <c r="R74" s="196">
        <v>17.87</v>
      </c>
      <c r="S74" s="196">
        <v>11.12</v>
      </c>
      <c r="T74" s="196">
        <v>0</v>
      </c>
      <c r="U74" s="196">
        <v>38.6</v>
      </c>
      <c r="V74" s="196">
        <v>8.74</v>
      </c>
      <c r="W74" s="196">
        <v>19.559999999999999</v>
      </c>
      <c r="X74" s="196">
        <v>62.19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103.39</v>
      </c>
      <c r="AJ74" s="196">
        <v>0</v>
      </c>
      <c r="AK74" s="196">
        <v>0</v>
      </c>
      <c r="AL74" s="196">
        <v>0</v>
      </c>
      <c r="AM74" s="196">
        <v>250</v>
      </c>
      <c r="AN74" s="196">
        <v>0</v>
      </c>
      <c r="AO74">
        <v>0</v>
      </c>
      <c r="AP74" s="196">
        <v>117.33</v>
      </c>
      <c r="AQ74" s="196">
        <v>38.03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486.36</v>
      </c>
      <c r="L75" s="196">
        <v>6.03</v>
      </c>
      <c r="M75" s="196">
        <v>61.21</v>
      </c>
      <c r="N75" s="196">
        <v>23.9</v>
      </c>
      <c r="O75" s="196">
        <v>70.349999999999994</v>
      </c>
      <c r="P75" s="196">
        <v>26.43</v>
      </c>
      <c r="Q75" s="196">
        <v>9.19</v>
      </c>
      <c r="R75" s="196">
        <v>17.87</v>
      </c>
      <c r="S75" s="196">
        <v>11.12</v>
      </c>
      <c r="T75" s="196">
        <v>0</v>
      </c>
      <c r="U75" s="196">
        <v>38.6</v>
      </c>
      <c r="V75" s="196">
        <v>8.74</v>
      </c>
      <c r="W75" s="196">
        <v>19.559999999999999</v>
      </c>
      <c r="X75" s="196">
        <v>62.19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103.39</v>
      </c>
      <c r="AJ75" s="196">
        <v>0</v>
      </c>
      <c r="AK75" s="196">
        <v>0</v>
      </c>
      <c r="AL75" s="196">
        <v>0</v>
      </c>
      <c r="AM75" s="196">
        <v>250</v>
      </c>
      <c r="AN75" s="196">
        <v>0</v>
      </c>
      <c r="AO75">
        <v>0</v>
      </c>
      <c r="AP75" s="196">
        <v>117.33</v>
      </c>
      <c r="AQ75" s="196">
        <v>38.03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486.36</v>
      </c>
      <c r="L76" s="196">
        <v>6.03</v>
      </c>
      <c r="M76" s="196">
        <v>61.21</v>
      </c>
      <c r="N76" s="196">
        <v>23.9</v>
      </c>
      <c r="O76" s="196">
        <v>70.349999999999994</v>
      </c>
      <c r="P76" s="196">
        <v>26.43</v>
      </c>
      <c r="Q76" s="196">
        <v>9.19</v>
      </c>
      <c r="R76" s="196">
        <v>17.87</v>
      </c>
      <c r="S76" s="196">
        <v>11.12</v>
      </c>
      <c r="T76" s="196">
        <v>0</v>
      </c>
      <c r="U76" s="196">
        <v>38.6</v>
      </c>
      <c r="V76" s="196">
        <v>8.74</v>
      </c>
      <c r="W76" s="196">
        <v>19.559999999999999</v>
      </c>
      <c r="X76" s="196">
        <v>62.19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103.39</v>
      </c>
      <c r="AJ76" s="196">
        <v>0</v>
      </c>
      <c r="AK76" s="196">
        <v>0</v>
      </c>
      <c r="AL76" s="196">
        <v>0</v>
      </c>
      <c r="AM76" s="196">
        <v>250</v>
      </c>
      <c r="AN76" s="196">
        <v>0</v>
      </c>
      <c r="AO76">
        <v>0</v>
      </c>
      <c r="AP76" s="196">
        <v>117.33</v>
      </c>
      <c r="AQ76" s="196">
        <v>38.03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486.36</v>
      </c>
      <c r="L77" s="196">
        <v>6.03</v>
      </c>
      <c r="M77" s="196">
        <v>61.21</v>
      </c>
      <c r="N77" s="196">
        <v>23.9</v>
      </c>
      <c r="O77" s="196">
        <v>70.349999999999994</v>
      </c>
      <c r="P77" s="196">
        <v>26.43</v>
      </c>
      <c r="Q77" s="196">
        <v>9.19</v>
      </c>
      <c r="R77" s="196">
        <v>17.87</v>
      </c>
      <c r="S77" s="196">
        <v>11.12</v>
      </c>
      <c r="T77" s="196">
        <v>0</v>
      </c>
      <c r="U77" s="196">
        <v>38.6</v>
      </c>
      <c r="V77" s="196">
        <v>8.74</v>
      </c>
      <c r="W77" s="196">
        <v>19.559999999999999</v>
      </c>
      <c r="X77" s="196">
        <v>62.19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103.39</v>
      </c>
      <c r="AJ77" s="196">
        <v>0</v>
      </c>
      <c r="AK77" s="196">
        <v>0</v>
      </c>
      <c r="AL77" s="196">
        <v>0</v>
      </c>
      <c r="AM77" s="196">
        <v>250</v>
      </c>
      <c r="AN77" s="196">
        <v>0</v>
      </c>
      <c r="AO77">
        <v>0</v>
      </c>
      <c r="AP77" s="196">
        <v>117.33</v>
      </c>
      <c r="AQ77" s="196">
        <v>38.03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486.36</v>
      </c>
      <c r="L78" s="196">
        <v>6.03</v>
      </c>
      <c r="M78" s="196">
        <v>61.21</v>
      </c>
      <c r="N78" s="196">
        <v>23.9</v>
      </c>
      <c r="O78" s="196">
        <v>70.349999999999994</v>
      </c>
      <c r="P78" s="196">
        <v>26.43</v>
      </c>
      <c r="Q78" s="196">
        <v>9.19</v>
      </c>
      <c r="R78" s="196">
        <v>17.87</v>
      </c>
      <c r="S78" s="196">
        <v>11.12</v>
      </c>
      <c r="T78" s="196">
        <v>0</v>
      </c>
      <c r="U78" s="196">
        <v>38.6</v>
      </c>
      <c r="V78" s="196">
        <v>8.74</v>
      </c>
      <c r="W78" s="196">
        <v>19.559999999999999</v>
      </c>
      <c r="X78" s="196">
        <v>62.19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103.39</v>
      </c>
      <c r="AJ78" s="196">
        <v>0</v>
      </c>
      <c r="AK78" s="196">
        <v>0</v>
      </c>
      <c r="AL78" s="196">
        <v>0</v>
      </c>
      <c r="AM78" s="196">
        <v>250</v>
      </c>
      <c r="AN78" s="196">
        <v>0</v>
      </c>
      <c r="AO78">
        <v>0</v>
      </c>
      <c r="AP78" s="196">
        <v>117.33</v>
      </c>
      <c r="AQ78" s="196">
        <v>38.03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486.36</v>
      </c>
      <c r="L79" s="196">
        <v>6.03</v>
      </c>
      <c r="M79" s="196">
        <v>61.21</v>
      </c>
      <c r="N79" s="196">
        <v>23.9</v>
      </c>
      <c r="O79" s="196">
        <v>70.349999999999994</v>
      </c>
      <c r="P79" s="196">
        <v>26.43</v>
      </c>
      <c r="Q79" s="196">
        <v>9.19</v>
      </c>
      <c r="R79" s="196">
        <v>17.87</v>
      </c>
      <c r="S79" s="196">
        <v>11.12</v>
      </c>
      <c r="T79" s="196">
        <v>0</v>
      </c>
      <c r="U79" s="196">
        <v>38.6</v>
      </c>
      <c r="V79" s="196">
        <v>8.74</v>
      </c>
      <c r="W79" s="196">
        <v>19.559999999999999</v>
      </c>
      <c r="X79" s="196">
        <v>62.19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103.39</v>
      </c>
      <c r="AJ79" s="196">
        <v>0</v>
      </c>
      <c r="AK79" s="196">
        <v>0</v>
      </c>
      <c r="AL79" s="196">
        <v>0</v>
      </c>
      <c r="AM79" s="196">
        <v>250</v>
      </c>
      <c r="AN79" s="196">
        <v>0</v>
      </c>
      <c r="AO79">
        <v>0</v>
      </c>
      <c r="AP79" s="196">
        <v>117.33</v>
      </c>
      <c r="AQ79" s="196">
        <v>38.03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486.36</v>
      </c>
      <c r="L80" s="196">
        <v>6.03</v>
      </c>
      <c r="M80" s="196">
        <v>61.21</v>
      </c>
      <c r="N80" s="196">
        <v>23.9</v>
      </c>
      <c r="O80" s="196">
        <v>70.349999999999994</v>
      </c>
      <c r="P80" s="196">
        <v>26.43</v>
      </c>
      <c r="Q80" s="196">
        <v>9.19</v>
      </c>
      <c r="R80" s="196">
        <v>17.87</v>
      </c>
      <c r="S80" s="196">
        <v>11.12</v>
      </c>
      <c r="T80" s="196">
        <v>0</v>
      </c>
      <c r="U80" s="196">
        <v>38.6</v>
      </c>
      <c r="V80" s="196">
        <v>8.74</v>
      </c>
      <c r="W80" s="196">
        <v>19.559999999999999</v>
      </c>
      <c r="X80" s="196">
        <v>62.19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103.39</v>
      </c>
      <c r="AJ80" s="196">
        <v>0</v>
      </c>
      <c r="AK80" s="196">
        <v>0</v>
      </c>
      <c r="AL80" s="196">
        <v>0</v>
      </c>
      <c r="AM80" s="196">
        <v>250</v>
      </c>
      <c r="AN80" s="196">
        <v>0</v>
      </c>
      <c r="AO80">
        <v>0</v>
      </c>
      <c r="AP80" s="196">
        <v>117.33</v>
      </c>
      <c r="AQ80" s="196">
        <v>38.03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486.36</v>
      </c>
      <c r="L81" s="196">
        <v>6.03</v>
      </c>
      <c r="M81" s="196">
        <v>61.21</v>
      </c>
      <c r="N81" s="196">
        <v>23.9</v>
      </c>
      <c r="O81" s="196">
        <v>70.349999999999994</v>
      </c>
      <c r="P81" s="196">
        <v>26.43</v>
      </c>
      <c r="Q81" s="196">
        <v>9.19</v>
      </c>
      <c r="R81" s="196">
        <v>17.87</v>
      </c>
      <c r="S81" s="196">
        <v>11.12</v>
      </c>
      <c r="T81" s="196">
        <v>0</v>
      </c>
      <c r="U81" s="196">
        <v>28.19</v>
      </c>
      <c r="V81" s="196">
        <v>8.74</v>
      </c>
      <c r="W81" s="196">
        <v>19.559999999999999</v>
      </c>
      <c r="X81" s="196">
        <v>62.19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103.39</v>
      </c>
      <c r="AJ81" s="196">
        <v>0</v>
      </c>
      <c r="AK81" s="196">
        <v>0</v>
      </c>
      <c r="AL81" s="196">
        <v>0</v>
      </c>
      <c r="AM81" s="196">
        <v>250</v>
      </c>
      <c r="AN81" s="196">
        <v>0</v>
      </c>
      <c r="AO81">
        <v>0</v>
      </c>
      <c r="AP81" s="196">
        <v>117.33</v>
      </c>
      <c r="AQ81" s="196">
        <v>38.03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486.36</v>
      </c>
      <c r="L82" s="196">
        <v>6.03</v>
      </c>
      <c r="M82" s="196">
        <v>61.21</v>
      </c>
      <c r="N82" s="196">
        <v>23.9</v>
      </c>
      <c r="O82" s="196">
        <v>70.349999999999994</v>
      </c>
      <c r="P82" s="196">
        <v>26.43</v>
      </c>
      <c r="Q82" s="196">
        <v>9.19</v>
      </c>
      <c r="R82" s="196">
        <v>17.87</v>
      </c>
      <c r="S82" s="196">
        <v>11.12</v>
      </c>
      <c r="T82" s="196">
        <v>0</v>
      </c>
      <c r="U82" s="196">
        <v>28.19</v>
      </c>
      <c r="V82" s="196">
        <v>8.74</v>
      </c>
      <c r="W82" s="196">
        <v>19.559999999999999</v>
      </c>
      <c r="X82" s="196">
        <v>62.19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103.39</v>
      </c>
      <c r="AJ82" s="196">
        <v>0</v>
      </c>
      <c r="AK82" s="196">
        <v>0</v>
      </c>
      <c r="AL82" s="196">
        <v>0</v>
      </c>
      <c r="AM82" s="196">
        <v>250</v>
      </c>
      <c r="AN82" s="196">
        <v>0</v>
      </c>
      <c r="AO82">
        <v>0</v>
      </c>
      <c r="AP82" s="196">
        <v>117.33</v>
      </c>
      <c r="AQ82" s="196">
        <v>38.03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486.36</v>
      </c>
      <c r="L83" s="196">
        <v>6.03</v>
      </c>
      <c r="M83" s="196">
        <v>61.21</v>
      </c>
      <c r="N83" s="196">
        <v>23.9</v>
      </c>
      <c r="O83" s="196">
        <v>70.349999999999994</v>
      </c>
      <c r="P83" s="196">
        <v>26.43</v>
      </c>
      <c r="Q83" s="196">
        <v>9.19</v>
      </c>
      <c r="R83" s="196">
        <v>17.87</v>
      </c>
      <c r="S83" s="196">
        <v>11.12</v>
      </c>
      <c r="T83" s="196">
        <v>0</v>
      </c>
      <c r="U83" s="196">
        <v>28.19</v>
      </c>
      <c r="V83" s="196">
        <v>8.74</v>
      </c>
      <c r="W83" s="196">
        <v>19.559999999999999</v>
      </c>
      <c r="X83" s="196">
        <v>62.19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103.39</v>
      </c>
      <c r="AJ83" s="196">
        <v>0</v>
      </c>
      <c r="AK83" s="196">
        <v>0</v>
      </c>
      <c r="AL83" s="196">
        <v>0</v>
      </c>
      <c r="AM83" s="196">
        <v>211</v>
      </c>
      <c r="AN83" s="196">
        <v>0</v>
      </c>
      <c r="AO83">
        <v>0</v>
      </c>
      <c r="AP83" s="196">
        <v>117.33</v>
      </c>
      <c r="AQ83" s="196">
        <v>38.03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486.36</v>
      </c>
      <c r="L84" s="196">
        <v>6.03</v>
      </c>
      <c r="M84" s="196">
        <v>61.21</v>
      </c>
      <c r="N84" s="196">
        <v>23.9</v>
      </c>
      <c r="O84" s="196">
        <v>70.349999999999994</v>
      </c>
      <c r="P84" s="196">
        <v>26.43</v>
      </c>
      <c r="Q84" s="196">
        <v>9.19</v>
      </c>
      <c r="R84" s="196">
        <v>17.87</v>
      </c>
      <c r="S84" s="196">
        <v>11.12</v>
      </c>
      <c r="T84" s="196">
        <v>0</v>
      </c>
      <c r="U84" s="196">
        <v>28.19</v>
      </c>
      <c r="V84" s="196">
        <v>8.74</v>
      </c>
      <c r="W84" s="196">
        <v>19.559999999999999</v>
      </c>
      <c r="X84" s="196">
        <v>62.19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103.39</v>
      </c>
      <c r="AJ84" s="196">
        <v>0</v>
      </c>
      <c r="AK84" s="196">
        <v>0</v>
      </c>
      <c r="AL84" s="196">
        <v>0</v>
      </c>
      <c r="AM84" s="196">
        <v>212</v>
      </c>
      <c r="AN84" s="196">
        <v>0</v>
      </c>
      <c r="AO84">
        <v>0</v>
      </c>
      <c r="AP84" s="196">
        <v>117.33</v>
      </c>
      <c r="AQ84" s="196">
        <v>38.03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486.36</v>
      </c>
      <c r="L85" s="196">
        <v>6.03</v>
      </c>
      <c r="M85" s="196">
        <v>61.21</v>
      </c>
      <c r="N85" s="196">
        <v>23.9</v>
      </c>
      <c r="O85" s="196">
        <v>70.349999999999994</v>
      </c>
      <c r="P85" s="196">
        <v>26.43</v>
      </c>
      <c r="Q85" s="196">
        <v>9.19</v>
      </c>
      <c r="R85" s="196">
        <v>17.87</v>
      </c>
      <c r="S85" s="196">
        <v>11.12</v>
      </c>
      <c r="T85" s="196">
        <v>0</v>
      </c>
      <c r="U85" s="196">
        <v>28.19</v>
      </c>
      <c r="V85" s="196">
        <v>8.74</v>
      </c>
      <c r="W85" s="196">
        <v>19.559999999999999</v>
      </c>
      <c r="X85" s="196">
        <v>62.19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103.39</v>
      </c>
      <c r="AJ85" s="196">
        <v>0</v>
      </c>
      <c r="AK85" s="196">
        <v>0</v>
      </c>
      <c r="AL85" s="196">
        <v>0</v>
      </c>
      <c r="AM85" s="196">
        <v>250</v>
      </c>
      <c r="AN85" s="196">
        <v>0</v>
      </c>
      <c r="AO85">
        <v>0</v>
      </c>
      <c r="AP85" s="196">
        <v>117.33</v>
      </c>
      <c r="AQ85" s="196">
        <v>38.03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486.36</v>
      </c>
      <c r="L86" s="196">
        <v>6.03</v>
      </c>
      <c r="M86" s="196">
        <v>61.21</v>
      </c>
      <c r="N86" s="196">
        <v>23.9</v>
      </c>
      <c r="O86" s="196">
        <v>70.349999999999994</v>
      </c>
      <c r="P86" s="196">
        <v>26.43</v>
      </c>
      <c r="Q86" s="196">
        <v>9.19</v>
      </c>
      <c r="R86" s="196">
        <v>17.87</v>
      </c>
      <c r="S86" s="196">
        <v>11.12</v>
      </c>
      <c r="T86" s="196">
        <v>0</v>
      </c>
      <c r="U86" s="196">
        <v>28.19</v>
      </c>
      <c r="V86" s="196">
        <v>8.74</v>
      </c>
      <c r="W86" s="196">
        <v>19.559999999999999</v>
      </c>
      <c r="X86" s="196">
        <v>62.19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103.39</v>
      </c>
      <c r="AJ86" s="196">
        <v>0</v>
      </c>
      <c r="AK86" s="196">
        <v>0</v>
      </c>
      <c r="AL86" s="196">
        <v>0</v>
      </c>
      <c r="AM86" s="196">
        <v>250</v>
      </c>
      <c r="AN86" s="196">
        <v>0</v>
      </c>
      <c r="AO86">
        <v>0</v>
      </c>
      <c r="AP86" s="196">
        <v>117.33</v>
      </c>
      <c r="AQ86" s="196">
        <v>38.03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486.57</v>
      </c>
      <c r="L87" s="196">
        <v>6.03</v>
      </c>
      <c r="M87" s="196">
        <v>61.21</v>
      </c>
      <c r="N87" s="196">
        <v>23.9</v>
      </c>
      <c r="O87" s="196">
        <v>70.349999999999994</v>
      </c>
      <c r="P87" s="196">
        <v>26.43</v>
      </c>
      <c r="Q87" s="196">
        <v>9.19</v>
      </c>
      <c r="R87" s="196">
        <v>17.87</v>
      </c>
      <c r="S87" s="196">
        <v>11.12</v>
      </c>
      <c r="T87" s="196">
        <v>0</v>
      </c>
      <c r="U87" s="196">
        <v>28.19</v>
      </c>
      <c r="V87" s="196">
        <v>8.74</v>
      </c>
      <c r="W87" s="196">
        <v>19.559999999999999</v>
      </c>
      <c r="X87" s="196">
        <v>62.19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103.39</v>
      </c>
      <c r="AJ87" s="196">
        <v>0</v>
      </c>
      <c r="AK87" s="196">
        <v>0</v>
      </c>
      <c r="AL87" s="196">
        <v>0</v>
      </c>
      <c r="AM87" s="196">
        <v>250</v>
      </c>
      <c r="AN87" s="196">
        <v>0</v>
      </c>
      <c r="AO87">
        <v>0</v>
      </c>
      <c r="AP87" s="196">
        <v>117.33</v>
      </c>
      <c r="AQ87" s="196">
        <v>38.03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486.57</v>
      </c>
      <c r="L88" s="196">
        <v>6.03</v>
      </c>
      <c r="M88" s="196">
        <v>61.21</v>
      </c>
      <c r="N88" s="196">
        <v>23.9</v>
      </c>
      <c r="O88" s="196">
        <v>70.349999999999994</v>
      </c>
      <c r="P88" s="196">
        <v>26.43</v>
      </c>
      <c r="Q88" s="196">
        <v>9.19</v>
      </c>
      <c r="R88" s="196">
        <v>17.87</v>
      </c>
      <c r="S88" s="196">
        <v>11.12</v>
      </c>
      <c r="T88" s="196">
        <v>0</v>
      </c>
      <c r="U88" s="196">
        <v>28.19</v>
      </c>
      <c r="V88" s="196">
        <v>8.74</v>
      </c>
      <c r="W88" s="196">
        <v>19.559999999999999</v>
      </c>
      <c r="X88" s="196">
        <v>62.19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103.39</v>
      </c>
      <c r="AJ88" s="196">
        <v>0</v>
      </c>
      <c r="AK88" s="196">
        <v>0</v>
      </c>
      <c r="AL88" s="196">
        <v>0</v>
      </c>
      <c r="AM88" s="196">
        <v>250</v>
      </c>
      <c r="AN88" s="196">
        <v>0</v>
      </c>
      <c r="AO88">
        <v>0</v>
      </c>
      <c r="AP88" s="196">
        <v>117.33</v>
      </c>
      <c r="AQ88" s="196">
        <v>38.03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486.57</v>
      </c>
      <c r="L89" s="196">
        <v>6.03</v>
      </c>
      <c r="M89" s="196">
        <v>61.21</v>
      </c>
      <c r="N89" s="196">
        <v>23.9</v>
      </c>
      <c r="O89" s="196">
        <v>70.349999999999994</v>
      </c>
      <c r="P89" s="196">
        <v>26.43</v>
      </c>
      <c r="Q89" s="196">
        <v>9.19</v>
      </c>
      <c r="R89" s="196">
        <v>17.87</v>
      </c>
      <c r="S89" s="196">
        <v>11.12</v>
      </c>
      <c r="T89" s="196">
        <v>0</v>
      </c>
      <c r="U89" s="196">
        <v>28.19</v>
      </c>
      <c r="V89" s="196">
        <v>8.74</v>
      </c>
      <c r="W89" s="196">
        <v>19.559999999999999</v>
      </c>
      <c r="X89" s="196">
        <v>62.19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103.39</v>
      </c>
      <c r="AJ89" s="196">
        <v>0</v>
      </c>
      <c r="AK89" s="196">
        <v>0</v>
      </c>
      <c r="AL89" s="196">
        <v>0</v>
      </c>
      <c r="AM89" s="196">
        <v>110</v>
      </c>
      <c r="AN89" s="196">
        <v>0</v>
      </c>
      <c r="AO89">
        <v>0</v>
      </c>
      <c r="AP89" s="196">
        <v>117.33</v>
      </c>
      <c r="AQ89" s="196">
        <v>38.03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486.58</v>
      </c>
      <c r="L90" s="196">
        <v>6.12</v>
      </c>
      <c r="M90" s="196">
        <v>61.21</v>
      </c>
      <c r="N90" s="196">
        <v>23.9</v>
      </c>
      <c r="O90" s="196">
        <v>70.349999999999994</v>
      </c>
      <c r="P90" s="196">
        <v>26.43</v>
      </c>
      <c r="Q90" s="196">
        <v>9.19</v>
      </c>
      <c r="R90" s="196">
        <v>17.87</v>
      </c>
      <c r="S90" s="196">
        <v>11.12</v>
      </c>
      <c r="T90" s="196">
        <v>0</v>
      </c>
      <c r="U90" s="196">
        <v>28.19</v>
      </c>
      <c r="V90" s="196">
        <v>8.74</v>
      </c>
      <c r="W90" s="196">
        <v>19.559999999999999</v>
      </c>
      <c r="X90" s="196">
        <v>62.19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103.39</v>
      </c>
      <c r="AJ90" s="196">
        <v>0</v>
      </c>
      <c r="AK90" s="196">
        <v>0</v>
      </c>
      <c r="AL90" s="196">
        <v>0</v>
      </c>
      <c r="AM90" s="196">
        <v>110</v>
      </c>
      <c r="AN90" s="196">
        <v>0</v>
      </c>
      <c r="AO90">
        <v>0</v>
      </c>
      <c r="AP90" s="196">
        <v>117.33</v>
      </c>
      <c r="AQ90" s="196">
        <v>38.03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486.57</v>
      </c>
      <c r="L91" s="196">
        <v>6.03</v>
      </c>
      <c r="M91" s="196">
        <v>61.21</v>
      </c>
      <c r="N91" s="196">
        <v>23.9</v>
      </c>
      <c r="O91" s="196">
        <v>70.349999999999994</v>
      </c>
      <c r="P91" s="196">
        <v>26.43</v>
      </c>
      <c r="Q91" s="196">
        <v>9.19</v>
      </c>
      <c r="R91" s="196">
        <v>17.87</v>
      </c>
      <c r="S91" s="196">
        <v>11.12</v>
      </c>
      <c r="T91" s="196">
        <v>0</v>
      </c>
      <c r="U91" s="196">
        <v>28.19</v>
      </c>
      <c r="V91" s="196">
        <v>8.74</v>
      </c>
      <c r="W91" s="196">
        <v>19.559999999999999</v>
      </c>
      <c r="X91" s="196">
        <v>62.19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134.61000000000001</v>
      </c>
      <c r="AJ91" s="196">
        <v>0</v>
      </c>
      <c r="AK91" s="196">
        <v>0</v>
      </c>
      <c r="AL91" s="196">
        <v>0</v>
      </c>
      <c r="AM91" s="196">
        <v>110</v>
      </c>
      <c r="AN91" s="196">
        <v>0</v>
      </c>
      <c r="AO91">
        <v>0</v>
      </c>
      <c r="AP91" s="196">
        <v>117.33</v>
      </c>
      <c r="AQ91" s="196">
        <v>38.03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486.57</v>
      </c>
      <c r="L92" s="196">
        <v>6.03</v>
      </c>
      <c r="M92" s="196">
        <v>61.21</v>
      </c>
      <c r="N92" s="196">
        <v>23.9</v>
      </c>
      <c r="O92" s="196">
        <v>70.349999999999994</v>
      </c>
      <c r="P92" s="196">
        <v>26.43</v>
      </c>
      <c r="Q92" s="196">
        <v>9.19</v>
      </c>
      <c r="R92" s="196">
        <v>17.87</v>
      </c>
      <c r="S92" s="196">
        <v>11.12</v>
      </c>
      <c r="T92" s="196">
        <v>0</v>
      </c>
      <c r="U92" s="196">
        <v>28.19</v>
      </c>
      <c r="V92" s="196">
        <v>8.74</v>
      </c>
      <c r="W92" s="196">
        <v>19.559999999999999</v>
      </c>
      <c r="X92" s="196">
        <v>62.19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134.61000000000001</v>
      </c>
      <c r="AJ92" s="196">
        <v>0</v>
      </c>
      <c r="AK92" s="196">
        <v>0</v>
      </c>
      <c r="AL92" s="196">
        <v>0</v>
      </c>
      <c r="AM92" s="196">
        <v>110</v>
      </c>
      <c r="AN92" s="196">
        <v>0</v>
      </c>
      <c r="AO92">
        <v>0</v>
      </c>
      <c r="AP92" s="196">
        <v>117.33</v>
      </c>
      <c r="AQ92" s="196">
        <v>38.03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486.57</v>
      </c>
      <c r="L93" s="196">
        <v>6.03</v>
      </c>
      <c r="M93" s="196">
        <v>61.21</v>
      </c>
      <c r="N93" s="196">
        <v>23.9</v>
      </c>
      <c r="O93" s="196">
        <v>70.349999999999994</v>
      </c>
      <c r="P93" s="196">
        <v>26.43</v>
      </c>
      <c r="Q93" s="196">
        <v>9.19</v>
      </c>
      <c r="R93" s="196">
        <v>17.87</v>
      </c>
      <c r="S93" s="196">
        <v>11.13</v>
      </c>
      <c r="T93" s="196">
        <v>0</v>
      </c>
      <c r="U93" s="196">
        <v>28.19</v>
      </c>
      <c r="V93" s="196">
        <v>8.74</v>
      </c>
      <c r="W93" s="196">
        <v>19.559999999999999</v>
      </c>
      <c r="X93" s="196">
        <v>62.19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134.61000000000001</v>
      </c>
      <c r="AJ93" s="196">
        <v>0</v>
      </c>
      <c r="AK93" s="196">
        <v>0</v>
      </c>
      <c r="AL93" s="196">
        <v>0</v>
      </c>
      <c r="AM93" s="196">
        <v>110</v>
      </c>
      <c r="AN93" s="196">
        <v>0</v>
      </c>
      <c r="AO93">
        <v>0</v>
      </c>
      <c r="AP93" s="196">
        <v>117.33</v>
      </c>
      <c r="AQ93" s="196">
        <v>38.03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486.57</v>
      </c>
      <c r="L94" s="196">
        <v>6.03</v>
      </c>
      <c r="M94" s="196">
        <v>61.21</v>
      </c>
      <c r="N94" s="196">
        <v>23.9</v>
      </c>
      <c r="O94" s="196">
        <v>70.349999999999994</v>
      </c>
      <c r="P94" s="196">
        <v>26.43</v>
      </c>
      <c r="Q94" s="196">
        <v>9.19</v>
      </c>
      <c r="R94" s="196">
        <v>17.87</v>
      </c>
      <c r="S94" s="196">
        <v>11.13</v>
      </c>
      <c r="T94" s="196">
        <v>0</v>
      </c>
      <c r="U94" s="196">
        <v>28.19</v>
      </c>
      <c r="V94" s="196">
        <v>8.74</v>
      </c>
      <c r="W94" s="196">
        <v>19.559999999999999</v>
      </c>
      <c r="X94" s="196">
        <v>62.19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134.61000000000001</v>
      </c>
      <c r="AJ94" s="196">
        <v>0</v>
      </c>
      <c r="AK94" s="196">
        <v>0</v>
      </c>
      <c r="AL94" s="196">
        <v>0</v>
      </c>
      <c r="AM94" s="196">
        <v>110</v>
      </c>
      <c r="AN94" s="196">
        <v>0</v>
      </c>
      <c r="AO94">
        <v>0</v>
      </c>
      <c r="AP94" s="196">
        <v>117.33</v>
      </c>
      <c r="AQ94" s="196">
        <v>38.03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486.57</v>
      </c>
      <c r="L95" s="196">
        <v>6.03</v>
      </c>
      <c r="M95" s="196">
        <v>61.21</v>
      </c>
      <c r="N95" s="196">
        <v>23.9</v>
      </c>
      <c r="O95" s="196">
        <v>70.349999999999994</v>
      </c>
      <c r="P95" s="196">
        <v>26.43</v>
      </c>
      <c r="Q95" s="196">
        <v>9.19</v>
      </c>
      <c r="R95" s="196">
        <v>17.87</v>
      </c>
      <c r="S95" s="196">
        <v>11.13</v>
      </c>
      <c r="T95" s="196">
        <v>0</v>
      </c>
      <c r="U95" s="196">
        <v>28.19</v>
      </c>
      <c r="V95" s="196">
        <v>8.74</v>
      </c>
      <c r="W95" s="196">
        <v>19.559999999999999</v>
      </c>
      <c r="X95" s="196">
        <v>62.19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134.61000000000001</v>
      </c>
      <c r="AJ95" s="196">
        <v>0</v>
      </c>
      <c r="AK95" s="196">
        <v>0</v>
      </c>
      <c r="AL95" s="196">
        <v>0</v>
      </c>
      <c r="AM95" s="196">
        <v>110</v>
      </c>
      <c r="AN95" s="196">
        <v>0</v>
      </c>
      <c r="AO95">
        <v>0</v>
      </c>
      <c r="AP95" s="196">
        <v>117.33</v>
      </c>
      <c r="AQ95" s="196">
        <v>38.03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486.58</v>
      </c>
      <c r="L96" s="196">
        <v>6.03</v>
      </c>
      <c r="M96" s="196">
        <v>61.21</v>
      </c>
      <c r="N96" s="196">
        <v>23.9</v>
      </c>
      <c r="O96" s="196">
        <v>70.349999999999994</v>
      </c>
      <c r="P96" s="196">
        <v>26.43</v>
      </c>
      <c r="Q96" s="196">
        <v>9.19</v>
      </c>
      <c r="R96" s="196">
        <v>17.87</v>
      </c>
      <c r="S96" s="196">
        <v>11.13</v>
      </c>
      <c r="T96" s="196">
        <v>0</v>
      </c>
      <c r="U96" s="196">
        <v>28.19</v>
      </c>
      <c r="V96" s="196">
        <v>8.74</v>
      </c>
      <c r="W96" s="196">
        <v>19.559999999999999</v>
      </c>
      <c r="X96" s="196">
        <v>62.19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134.61000000000001</v>
      </c>
      <c r="AJ96" s="196">
        <v>0</v>
      </c>
      <c r="AK96" s="196">
        <v>0</v>
      </c>
      <c r="AL96" s="196">
        <v>0</v>
      </c>
      <c r="AM96" s="196">
        <v>110</v>
      </c>
      <c r="AN96" s="196">
        <v>0</v>
      </c>
      <c r="AO96">
        <v>0</v>
      </c>
      <c r="AP96" s="196">
        <v>117.33</v>
      </c>
      <c r="AQ96" s="196">
        <v>38.03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486.57</v>
      </c>
      <c r="L97" s="196">
        <v>6.03</v>
      </c>
      <c r="M97" s="196">
        <v>61.21</v>
      </c>
      <c r="N97" s="196">
        <v>23.9</v>
      </c>
      <c r="O97" s="196">
        <v>70.349999999999994</v>
      </c>
      <c r="P97" s="196">
        <v>26.43</v>
      </c>
      <c r="Q97" s="196">
        <v>9.19</v>
      </c>
      <c r="R97" s="196">
        <v>17.88</v>
      </c>
      <c r="S97" s="196">
        <v>11.13</v>
      </c>
      <c r="T97" s="196">
        <v>0</v>
      </c>
      <c r="U97" s="196">
        <v>28.19</v>
      </c>
      <c r="V97" s="196">
        <v>9.1</v>
      </c>
      <c r="W97" s="196">
        <v>19.559999999999999</v>
      </c>
      <c r="X97" s="196">
        <v>62.19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134.61000000000001</v>
      </c>
      <c r="AJ97" s="196">
        <v>0</v>
      </c>
      <c r="AK97" s="196">
        <v>0</v>
      </c>
      <c r="AL97" s="196">
        <v>0</v>
      </c>
      <c r="AM97" s="196">
        <v>110</v>
      </c>
      <c r="AN97" s="196">
        <v>0</v>
      </c>
      <c r="AO97">
        <v>0</v>
      </c>
      <c r="AP97" s="196">
        <v>117.33</v>
      </c>
      <c r="AQ97" s="196">
        <v>38.03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486.58</v>
      </c>
      <c r="L98" s="196">
        <v>6.03</v>
      </c>
      <c r="M98" s="196">
        <v>61.21</v>
      </c>
      <c r="N98" s="196">
        <v>23.9</v>
      </c>
      <c r="O98" s="196">
        <v>70.349999999999994</v>
      </c>
      <c r="P98" s="196">
        <v>26.43</v>
      </c>
      <c r="Q98" s="196">
        <v>9.19</v>
      </c>
      <c r="R98" s="196">
        <v>17.88</v>
      </c>
      <c r="S98" s="196">
        <v>11.13</v>
      </c>
      <c r="T98" s="196">
        <v>0</v>
      </c>
      <c r="U98" s="196">
        <v>28.19</v>
      </c>
      <c r="V98" s="196">
        <v>8.73</v>
      </c>
      <c r="W98" s="196">
        <v>19.559999999999999</v>
      </c>
      <c r="X98" s="196">
        <v>62.19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134.61000000000001</v>
      </c>
      <c r="AJ98" s="196">
        <v>0</v>
      </c>
      <c r="AK98" s="196">
        <v>0</v>
      </c>
      <c r="AL98" s="196">
        <v>0</v>
      </c>
      <c r="AM98" s="196">
        <v>110</v>
      </c>
      <c r="AN98" s="196">
        <v>0</v>
      </c>
      <c r="AO98">
        <v>0</v>
      </c>
      <c r="AP98" s="196">
        <v>117.33</v>
      </c>
      <c r="AQ98" s="196">
        <v>38.03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10.394595000000004</v>
      </c>
      <c r="L99">
        <f t="shared" si="0"/>
        <v>0.13261499999999973</v>
      </c>
      <c r="M99">
        <f t="shared" si="0"/>
        <v>1.4690400000000006</v>
      </c>
      <c r="N99">
        <f t="shared" si="0"/>
        <v>0.58610000000000106</v>
      </c>
      <c r="O99">
        <f t="shared" si="0"/>
        <v>1.6884000000000026</v>
      </c>
      <c r="P99">
        <f t="shared" si="0"/>
        <v>0.63431999999999955</v>
      </c>
      <c r="Q99">
        <f t="shared" si="0"/>
        <v>0.18511250000000029</v>
      </c>
      <c r="R99">
        <f t="shared" si="0"/>
        <v>0.39643749999999933</v>
      </c>
      <c r="S99">
        <f t="shared" si="0"/>
        <v>0.24147500000000005</v>
      </c>
      <c r="T99">
        <f t="shared" si="0"/>
        <v>0</v>
      </c>
      <c r="U99">
        <f t="shared" si="0"/>
        <v>1.0594149999999987</v>
      </c>
      <c r="V99">
        <f t="shared" si="0"/>
        <v>0.19737500000000013</v>
      </c>
      <c r="W99">
        <f t="shared" si="0"/>
        <v>0.45467999999999908</v>
      </c>
      <c r="X99">
        <f t="shared" si="0"/>
        <v>1.4925599999999977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2.9022200000000002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3.5956449999999993</v>
      </c>
      <c r="AN99">
        <f t="shared" si="0"/>
        <v>0</v>
      </c>
      <c r="AO99">
        <f t="shared" si="0"/>
        <v>0</v>
      </c>
      <c r="AP99">
        <f t="shared" si="0"/>
        <v>2.7192649999999992</v>
      </c>
      <c r="AQ99">
        <f t="shared" ref="AQ99:AT99" si="1">SUM(AQ3:AQ98)/4000</f>
        <v>0.82534750000000134</v>
      </c>
      <c r="AR99">
        <f t="shared" si="1"/>
        <v>0.38678250000000003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88.67</v>
      </c>
      <c r="L3" s="196">
        <v>23.04</v>
      </c>
      <c r="M3" s="196">
        <v>0</v>
      </c>
      <c r="N3" s="196">
        <v>14.4</v>
      </c>
      <c r="O3" s="196">
        <v>48.36</v>
      </c>
      <c r="P3" s="196">
        <v>66.27</v>
      </c>
      <c r="Q3" s="196">
        <v>1.92</v>
      </c>
      <c r="R3" s="196">
        <v>4.8</v>
      </c>
      <c r="S3" s="196">
        <v>2.88</v>
      </c>
      <c r="T3" s="196">
        <v>0</v>
      </c>
      <c r="U3" s="196">
        <v>262.01</v>
      </c>
      <c r="V3" s="196">
        <v>0</v>
      </c>
      <c r="W3" s="196">
        <v>11.32</v>
      </c>
      <c r="X3" s="196">
        <v>35.97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45</v>
      </c>
      <c r="AJ3" s="196">
        <v>0</v>
      </c>
      <c r="AK3" s="196">
        <v>0</v>
      </c>
      <c r="AL3" s="196">
        <v>0</v>
      </c>
      <c r="AM3" s="196">
        <v>8.35</v>
      </c>
      <c r="AN3" s="196">
        <v>0</v>
      </c>
      <c r="AO3">
        <v>0</v>
      </c>
      <c r="AP3" s="196">
        <v>32.64</v>
      </c>
      <c r="AQ3" s="196">
        <v>10.56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76.790000000000006</v>
      </c>
      <c r="L4" s="196">
        <v>23.04</v>
      </c>
      <c r="M4" s="196">
        <v>0</v>
      </c>
      <c r="N4" s="196">
        <v>14.4</v>
      </c>
      <c r="O4" s="196">
        <v>48.36</v>
      </c>
      <c r="P4" s="196">
        <v>66.27</v>
      </c>
      <c r="Q4" s="196">
        <v>1.92</v>
      </c>
      <c r="R4" s="196">
        <v>4.8</v>
      </c>
      <c r="S4" s="196">
        <v>2.88</v>
      </c>
      <c r="T4" s="196">
        <v>0</v>
      </c>
      <c r="U4" s="196">
        <v>262.01</v>
      </c>
      <c r="V4" s="196">
        <v>0</v>
      </c>
      <c r="W4" s="196">
        <v>11.32</v>
      </c>
      <c r="X4" s="196">
        <v>35.97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45</v>
      </c>
      <c r="AJ4" s="196">
        <v>0</v>
      </c>
      <c r="AK4" s="196">
        <v>0</v>
      </c>
      <c r="AL4" s="196">
        <v>0</v>
      </c>
      <c r="AM4" s="196">
        <v>4.17</v>
      </c>
      <c r="AN4" s="196">
        <v>0</v>
      </c>
      <c r="AO4">
        <v>0</v>
      </c>
      <c r="AP4" s="196">
        <v>32.64</v>
      </c>
      <c r="AQ4" s="196">
        <v>10.56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76.790000000000006</v>
      </c>
      <c r="L5" s="196">
        <v>23.04</v>
      </c>
      <c r="M5" s="196">
        <v>0</v>
      </c>
      <c r="N5" s="196">
        <v>14.4</v>
      </c>
      <c r="O5" s="196">
        <v>48.36</v>
      </c>
      <c r="P5" s="196">
        <v>66.27</v>
      </c>
      <c r="Q5" s="196">
        <v>1.92</v>
      </c>
      <c r="R5" s="196">
        <v>4.8</v>
      </c>
      <c r="S5" s="196">
        <v>2.88</v>
      </c>
      <c r="T5" s="196">
        <v>0</v>
      </c>
      <c r="U5" s="196">
        <v>262.01</v>
      </c>
      <c r="V5" s="196">
        <v>0</v>
      </c>
      <c r="W5" s="196">
        <v>11.32</v>
      </c>
      <c r="X5" s="196">
        <v>35.97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45</v>
      </c>
      <c r="AJ5" s="196">
        <v>0</v>
      </c>
      <c r="AK5" s="196">
        <v>0</v>
      </c>
      <c r="AL5" s="196">
        <v>0</v>
      </c>
      <c r="AM5" s="196">
        <v>4.17</v>
      </c>
      <c r="AN5" s="196">
        <v>0</v>
      </c>
      <c r="AO5">
        <v>0</v>
      </c>
      <c r="AP5" s="196">
        <v>32.64</v>
      </c>
      <c r="AQ5" s="196">
        <v>10.56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76.790000000000006</v>
      </c>
      <c r="L6" s="196">
        <v>23.04</v>
      </c>
      <c r="M6" s="196">
        <v>0</v>
      </c>
      <c r="N6" s="196">
        <v>14.4</v>
      </c>
      <c r="O6" s="196">
        <v>48.36</v>
      </c>
      <c r="P6" s="196">
        <v>66.27</v>
      </c>
      <c r="Q6" s="196">
        <v>1.92</v>
      </c>
      <c r="R6" s="196">
        <v>4.8</v>
      </c>
      <c r="S6" s="196">
        <v>2.88</v>
      </c>
      <c r="T6" s="196">
        <v>0</v>
      </c>
      <c r="U6" s="196">
        <v>262.01</v>
      </c>
      <c r="V6" s="196">
        <v>0</v>
      </c>
      <c r="W6" s="196">
        <v>11.32</v>
      </c>
      <c r="X6" s="196">
        <v>35.97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45</v>
      </c>
      <c r="AJ6" s="196">
        <v>0</v>
      </c>
      <c r="AK6" s="196">
        <v>0</v>
      </c>
      <c r="AL6" s="196">
        <v>0</v>
      </c>
      <c r="AM6" s="196">
        <v>4.17</v>
      </c>
      <c r="AN6" s="196">
        <v>0</v>
      </c>
      <c r="AO6">
        <v>0</v>
      </c>
      <c r="AP6" s="196">
        <v>32.64</v>
      </c>
      <c r="AQ6" s="196">
        <v>10.56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76.790000000000006</v>
      </c>
      <c r="L7" s="196">
        <v>23.04</v>
      </c>
      <c r="M7" s="196">
        <v>0</v>
      </c>
      <c r="N7" s="196">
        <v>14.4</v>
      </c>
      <c r="O7" s="196">
        <v>48.36</v>
      </c>
      <c r="P7" s="196">
        <v>66.27</v>
      </c>
      <c r="Q7" s="196">
        <v>1.92</v>
      </c>
      <c r="R7" s="196">
        <v>4.8</v>
      </c>
      <c r="S7" s="196">
        <v>2.88</v>
      </c>
      <c r="T7" s="196">
        <v>0</v>
      </c>
      <c r="U7" s="196">
        <v>262.01</v>
      </c>
      <c r="V7" s="196">
        <v>0</v>
      </c>
      <c r="W7" s="196">
        <v>11.32</v>
      </c>
      <c r="X7" s="196">
        <v>35.97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45</v>
      </c>
      <c r="AJ7" s="196">
        <v>0</v>
      </c>
      <c r="AK7" s="196">
        <v>0</v>
      </c>
      <c r="AL7" s="196">
        <v>0</v>
      </c>
      <c r="AM7" s="196">
        <v>4.17</v>
      </c>
      <c r="AN7" s="196">
        <v>0</v>
      </c>
      <c r="AO7">
        <v>0</v>
      </c>
      <c r="AP7" s="196">
        <v>32.64</v>
      </c>
      <c r="AQ7" s="196">
        <v>10.56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76.790000000000006</v>
      </c>
      <c r="L8" s="196">
        <v>23.04</v>
      </c>
      <c r="M8" s="196">
        <v>0</v>
      </c>
      <c r="N8" s="196">
        <v>14.4</v>
      </c>
      <c r="O8" s="196">
        <v>48.36</v>
      </c>
      <c r="P8" s="196">
        <v>66.27</v>
      </c>
      <c r="Q8" s="196">
        <v>1.92</v>
      </c>
      <c r="R8" s="196">
        <v>4.8</v>
      </c>
      <c r="S8" s="196">
        <v>2.88</v>
      </c>
      <c r="T8" s="196">
        <v>0</v>
      </c>
      <c r="U8" s="196">
        <v>262.01</v>
      </c>
      <c r="V8" s="196">
        <v>0</v>
      </c>
      <c r="W8" s="196">
        <v>11.32</v>
      </c>
      <c r="X8" s="196">
        <v>35.97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45</v>
      </c>
      <c r="AJ8" s="196">
        <v>0</v>
      </c>
      <c r="AK8" s="196">
        <v>0</v>
      </c>
      <c r="AL8" s="196">
        <v>0</v>
      </c>
      <c r="AM8" s="196">
        <v>4.17</v>
      </c>
      <c r="AN8" s="196">
        <v>0</v>
      </c>
      <c r="AO8">
        <v>0</v>
      </c>
      <c r="AP8" s="196">
        <v>32.64</v>
      </c>
      <c r="AQ8" s="196">
        <v>10.56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76.790000000000006</v>
      </c>
      <c r="L9" s="196">
        <v>23.04</v>
      </c>
      <c r="M9" s="196">
        <v>0</v>
      </c>
      <c r="N9" s="196">
        <v>14.4</v>
      </c>
      <c r="O9" s="196">
        <v>48.36</v>
      </c>
      <c r="P9" s="196">
        <v>66.27</v>
      </c>
      <c r="Q9" s="196">
        <v>1.92</v>
      </c>
      <c r="R9" s="196">
        <v>4.8</v>
      </c>
      <c r="S9" s="196">
        <v>2.88</v>
      </c>
      <c r="T9" s="196">
        <v>0</v>
      </c>
      <c r="U9" s="196">
        <v>262.01</v>
      </c>
      <c r="V9" s="196">
        <v>0</v>
      </c>
      <c r="W9" s="196">
        <v>11.32</v>
      </c>
      <c r="X9" s="196">
        <v>35.97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45</v>
      </c>
      <c r="AJ9" s="196">
        <v>0</v>
      </c>
      <c r="AK9" s="196">
        <v>0</v>
      </c>
      <c r="AL9" s="196">
        <v>0</v>
      </c>
      <c r="AM9" s="196">
        <v>4.17</v>
      </c>
      <c r="AN9" s="196">
        <v>0</v>
      </c>
      <c r="AO9">
        <v>0</v>
      </c>
      <c r="AP9" s="196">
        <v>32.64</v>
      </c>
      <c r="AQ9" s="196">
        <v>10.56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76.790000000000006</v>
      </c>
      <c r="L10" s="196">
        <v>23.04</v>
      </c>
      <c r="M10" s="196">
        <v>0</v>
      </c>
      <c r="N10" s="196">
        <v>14.4</v>
      </c>
      <c r="O10" s="196">
        <v>48.36</v>
      </c>
      <c r="P10" s="196">
        <v>66.27</v>
      </c>
      <c r="Q10" s="196">
        <v>1.92</v>
      </c>
      <c r="R10" s="196">
        <v>4.8</v>
      </c>
      <c r="S10" s="196">
        <v>2.88</v>
      </c>
      <c r="T10" s="196">
        <v>0</v>
      </c>
      <c r="U10" s="196">
        <v>262.01</v>
      </c>
      <c r="V10" s="196">
        <v>0</v>
      </c>
      <c r="W10" s="196">
        <v>11.32</v>
      </c>
      <c r="X10" s="196">
        <v>35.97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45</v>
      </c>
      <c r="AJ10" s="196">
        <v>0</v>
      </c>
      <c r="AK10" s="196">
        <v>0</v>
      </c>
      <c r="AL10" s="196">
        <v>0</v>
      </c>
      <c r="AM10" s="196">
        <v>4.17</v>
      </c>
      <c r="AN10" s="196">
        <v>0</v>
      </c>
      <c r="AO10">
        <v>0</v>
      </c>
      <c r="AP10" s="196">
        <v>32.64</v>
      </c>
      <c r="AQ10" s="196">
        <v>10.56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76.790000000000006</v>
      </c>
      <c r="L11" s="196">
        <v>23.04</v>
      </c>
      <c r="M11" s="196">
        <v>0</v>
      </c>
      <c r="N11" s="196">
        <v>14.4</v>
      </c>
      <c r="O11" s="196">
        <v>48.36</v>
      </c>
      <c r="P11" s="196">
        <v>66.27</v>
      </c>
      <c r="Q11" s="196">
        <v>1.92</v>
      </c>
      <c r="R11" s="196">
        <v>4.8</v>
      </c>
      <c r="S11" s="196">
        <v>2.88</v>
      </c>
      <c r="T11" s="196">
        <v>0</v>
      </c>
      <c r="U11" s="196">
        <v>262.01</v>
      </c>
      <c r="V11" s="196">
        <v>0</v>
      </c>
      <c r="W11" s="196">
        <v>11.32</v>
      </c>
      <c r="X11" s="196">
        <v>35.97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45</v>
      </c>
      <c r="AJ11" s="196">
        <v>0</v>
      </c>
      <c r="AK11" s="196">
        <v>0</v>
      </c>
      <c r="AL11" s="196">
        <v>0</v>
      </c>
      <c r="AM11" s="196">
        <v>4.17</v>
      </c>
      <c r="AN11" s="196">
        <v>0</v>
      </c>
      <c r="AO11">
        <v>0</v>
      </c>
      <c r="AP11" s="196">
        <v>32.64</v>
      </c>
      <c r="AQ11" s="196">
        <v>10.56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76.790000000000006</v>
      </c>
      <c r="L12" s="196">
        <v>23.04</v>
      </c>
      <c r="M12" s="196">
        <v>0</v>
      </c>
      <c r="N12" s="196">
        <v>14.4</v>
      </c>
      <c r="O12" s="196">
        <v>48.36</v>
      </c>
      <c r="P12" s="196">
        <v>66.27</v>
      </c>
      <c r="Q12" s="196">
        <v>1.92</v>
      </c>
      <c r="R12" s="196">
        <v>4.8</v>
      </c>
      <c r="S12" s="196">
        <v>2.88</v>
      </c>
      <c r="T12" s="196">
        <v>0</v>
      </c>
      <c r="U12" s="196">
        <v>262.01</v>
      </c>
      <c r="V12" s="196">
        <v>0</v>
      </c>
      <c r="W12" s="196">
        <v>11.32</v>
      </c>
      <c r="X12" s="196">
        <v>35.97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45</v>
      </c>
      <c r="AJ12" s="196">
        <v>0</v>
      </c>
      <c r="AK12" s="196">
        <v>0</v>
      </c>
      <c r="AL12" s="196">
        <v>0</v>
      </c>
      <c r="AM12" s="196">
        <v>4.17</v>
      </c>
      <c r="AN12" s="196">
        <v>0</v>
      </c>
      <c r="AO12">
        <v>0</v>
      </c>
      <c r="AP12" s="196">
        <v>32.64</v>
      </c>
      <c r="AQ12" s="196">
        <v>10.56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76.790000000000006</v>
      </c>
      <c r="L13" s="196">
        <v>23.04</v>
      </c>
      <c r="M13" s="196">
        <v>0</v>
      </c>
      <c r="N13" s="196">
        <v>14.4</v>
      </c>
      <c r="O13" s="196">
        <v>48.36</v>
      </c>
      <c r="P13" s="196">
        <v>66.27</v>
      </c>
      <c r="Q13" s="196">
        <v>1.92</v>
      </c>
      <c r="R13" s="196">
        <v>4.8</v>
      </c>
      <c r="S13" s="196">
        <v>2.88</v>
      </c>
      <c r="T13" s="196">
        <v>0</v>
      </c>
      <c r="U13" s="196">
        <v>262.01</v>
      </c>
      <c r="V13" s="196">
        <v>0</v>
      </c>
      <c r="W13" s="196">
        <v>11.32</v>
      </c>
      <c r="X13" s="196">
        <v>35.97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45</v>
      </c>
      <c r="AJ13" s="196">
        <v>0</v>
      </c>
      <c r="AK13" s="196">
        <v>0</v>
      </c>
      <c r="AL13" s="196">
        <v>0</v>
      </c>
      <c r="AM13" s="196">
        <v>4.17</v>
      </c>
      <c r="AN13" s="196">
        <v>0</v>
      </c>
      <c r="AO13">
        <v>0</v>
      </c>
      <c r="AP13" s="196">
        <v>32.64</v>
      </c>
      <c r="AQ13" s="196">
        <v>10.56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76.790000000000006</v>
      </c>
      <c r="L14" s="196">
        <v>23.04</v>
      </c>
      <c r="M14" s="196">
        <v>0</v>
      </c>
      <c r="N14" s="196">
        <v>14.4</v>
      </c>
      <c r="O14" s="196">
        <v>48.36</v>
      </c>
      <c r="P14" s="196">
        <v>66.27</v>
      </c>
      <c r="Q14" s="196">
        <v>1.92</v>
      </c>
      <c r="R14" s="196">
        <v>4.8</v>
      </c>
      <c r="S14" s="196">
        <v>2.88</v>
      </c>
      <c r="T14" s="196">
        <v>0</v>
      </c>
      <c r="U14" s="196">
        <v>262.01</v>
      </c>
      <c r="V14" s="196">
        <v>0</v>
      </c>
      <c r="W14" s="196">
        <v>11.32</v>
      </c>
      <c r="X14" s="196">
        <v>35.97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45</v>
      </c>
      <c r="AJ14" s="196">
        <v>0</v>
      </c>
      <c r="AK14" s="196">
        <v>0</v>
      </c>
      <c r="AL14" s="196">
        <v>0</v>
      </c>
      <c r="AM14" s="196">
        <v>4.17</v>
      </c>
      <c r="AN14" s="196">
        <v>0</v>
      </c>
      <c r="AO14">
        <v>0</v>
      </c>
      <c r="AP14" s="196">
        <v>32.64</v>
      </c>
      <c r="AQ14" s="196">
        <v>10.56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76.790000000000006</v>
      </c>
      <c r="L15" s="196">
        <v>23.04</v>
      </c>
      <c r="M15" s="196">
        <v>0</v>
      </c>
      <c r="N15" s="196">
        <v>14.4</v>
      </c>
      <c r="O15" s="196">
        <v>48.36</v>
      </c>
      <c r="P15" s="196">
        <v>66.27</v>
      </c>
      <c r="Q15" s="196">
        <v>1.92</v>
      </c>
      <c r="R15" s="196">
        <v>4.8</v>
      </c>
      <c r="S15" s="196">
        <v>2.88</v>
      </c>
      <c r="T15" s="196">
        <v>0</v>
      </c>
      <c r="U15" s="196">
        <v>262.01</v>
      </c>
      <c r="V15" s="196">
        <v>0</v>
      </c>
      <c r="W15" s="196">
        <v>11.31</v>
      </c>
      <c r="X15" s="196">
        <v>35.97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45</v>
      </c>
      <c r="AJ15" s="196">
        <v>0</v>
      </c>
      <c r="AK15" s="196">
        <v>0</v>
      </c>
      <c r="AL15" s="196">
        <v>0</v>
      </c>
      <c r="AM15" s="196">
        <v>4.17</v>
      </c>
      <c r="AN15" s="196">
        <v>0</v>
      </c>
      <c r="AO15">
        <v>0</v>
      </c>
      <c r="AP15" s="196">
        <v>32.64</v>
      </c>
      <c r="AQ15" s="196">
        <v>10.56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76.790000000000006</v>
      </c>
      <c r="L16" s="196">
        <v>23.04</v>
      </c>
      <c r="M16" s="196">
        <v>0</v>
      </c>
      <c r="N16" s="196">
        <v>14.4</v>
      </c>
      <c r="O16" s="196">
        <v>48.36</v>
      </c>
      <c r="P16" s="196">
        <v>66.27</v>
      </c>
      <c r="Q16" s="196">
        <v>1.92</v>
      </c>
      <c r="R16" s="196">
        <v>4.8</v>
      </c>
      <c r="S16" s="196">
        <v>2.88</v>
      </c>
      <c r="T16" s="196">
        <v>0</v>
      </c>
      <c r="U16" s="196">
        <v>262.01</v>
      </c>
      <c r="V16" s="196">
        <v>0</v>
      </c>
      <c r="W16" s="196">
        <v>11.31</v>
      </c>
      <c r="X16" s="196">
        <v>35.97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45</v>
      </c>
      <c r="AJ16" s="196">
        <v>0</v>
      </c>
      <c r="AK16" s="196">
        <v>0</v>
      </c>
      <c r="AL16" s="196">
        <v>0</v>
      </c>
      <c r="AM16" s="196">
        <v>4.17</v>
      </c>
      <c r="AN16" s="196">
        <v>0</v>
      </c>
      <c r="AO16">
        <v>0</v>
      </c>
      <c r="AP16" s="196">
        <v>32.64</v>
      </c>
      <c r="AQ16" s="196">
        <v>10.56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76.790000000000006</v>
      </c>
      <c r="L17" s="196">
        <v>23.04</v>
      </c>
      <c r="M17" s="196">
        <v>0</v>
      </c>
      <c r="N17" s="196">
        <v>14.4</v>
      </c>
      <c r="O17" s="196">
        <v>48.36</v>
      </c>
      <c r="P17" s="196">
        <v>66.27</v>
      </c>
      <c r="Q17" s="196">
        <v>1.92</v>
      </c>
      <c r="R17" s="196">
        <v>4.8</v>
      </c>
      <c r="S17" s="196">
        <v>2.88</v>
      </c>
      <c r="T17" s="196">
        <v>0</v>
      </c>
      <c r="U17" s="196">
        <v>262.01</v>
      </c>
      <c r="V17" s="196">
        <v>0</v>
      </c>
      <c r="W17" s="196">
        <v>11.31</v>
      </c>
      <c r="X17" s="196">
        <v>35.97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45</v>
      </c>
      <c r="AJ17" s="196">
        <v>0</v>
      </c>
      <c r="AK17" s="196">
        <v>0</v>
      </c>
      <c r="AL17" s="196">
        <v>0</v>
      </c>
      <c r="AM17" s="196">
        <v>4.17</v>
      </c>
      <c r="AN17" s="196">
        <v>0</v>
      </c>
      <c r="AO17">
        <v>0</v>
      </c>
      <c r="AP17" s="196">
        <v>32.64</v>
      </c>
      <c r="AQ17" s="196">
        <v>10.56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76.790000000000006</v>
      </c>
      <c r="L18" s="196">
        <v>23.04</v>
      </c>
      <c r="M18" s="196">
        <v>0</v>
      </c>
      <c r="N18" s="196">
        <v>14.4</v>
      </c>
      <c r="O18" s="196">
        <v>48.36</v>
      </c>
      <c r="P18" s="196">
        <v>66.27</v>
      </c>
      <c r="Q18" s="196">
        <v>1.92</v>
      </c>
      <c r="R18" s="196">
        <v>4.8</v>
      </c>
      <c r="S18" s="196">
        <v>2.88</v>
      </c>
      <c r="T18" s="196">
        <v>0</v>
      </c>
      <c r="U18" s="196">
        <v>262.01</v>
      </c>
      <c r="V18" s="196">
        <v>0</v>
      </c>
      <c r="W18" s="196">
        <v>11.31</v>
      </c>
      <c r="X18" s="196">
        <v>35.97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45</v>
      </c>
      <c r="AJ18" s="196">
        <v>0</v>
      </c>
      <c r="AK18" s="196">
        <v>0</v>
      </c>
      <c r="AL18" s="196">
        <v>0</v>
      </c>
      <c r="AM18" s="196">
        <v>4.17</v>
      </c>
      <c r="AN18" s="196">
        <v>0</v>
      </c>
      <c r="AO18">
        <v>0</v>
      </c>
      <c r="AP18" s="196">
        <v>32.64</v>
      </c>
      <c r="AQ18" s="196">
        <v>10.56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76.790000000000006</v>
      </c>
      <c r="L19" s="196">
        <v>23.04</v>
      </c>
      <c r="M19" s="196">
        <v>0</v>
      </c>
      <c r="N19" s="196">
        <v>14.4</v>
      </c>
      <c r="O19" s="196">
        <v>48.36</v>
      </c>
      <c r="P19" s="196">
        <v>66.27</v>
      </c>
      <c r="Q19" s="196">
        <v>1.92</v>
      </c>
      <c r="R19" s="196">
        <v>4.8</v>
      </c>
      <c r="S19" s="196">
        <v>2.88</v>
      </c>
      <c r="T19" s="196">
        <v>0</v>
      </c>
      <c r="U19" s="196">
        <v>262.01</v>
      </c>
      <c r="V19" s="196">
        <v>0</v>
      </c>
      <c r="W19" s="196">
        <v>11.32</v>
      </c>
      <c r="X19" s="196">
        <v>35.97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45</v>
      </c>
      <c r="AJ19" s="196">
        <v>0</v>
      </c>
      <c r="AK19" s="196">
        <v>0</v>
      </c>
      <c r="AL19" s="196">
        <v>0</v>
      </c>
      <c r="AM19" s="196">
        <v>4.17</v>
      </c>
      <c r="AN19" s="196">
        <v>0</v>
      </c>
      <c r="AO19">
        <v>0</v>
      </c>
      <c r="AP19" s="196">
        <v>32.64</v>
      </c>
      <c r="AQ19" s="196">
        <v>10.56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76.790000000000006</v>
      </c>
      <c r="L20" s="196">
        <v>23.04</v>
      </c>
      <c r="M20" s="196">
        <v>0</v>
      </c>
      <c r="N20" s="196">
        <v>14.4</v>
      </c>
      <c r="O20" s="196">
        <v>48.36</v>
      </c>
      <c r="P20" s="196">
        <v>66.27</v>
      </c>
      <c r="Q20" s="196">
        <v>1.92</v>
      </c>
      <c r="R20" s="196">
        <v>4.8</v>
      </c>
      <c r="S20" s="196">
        <v>2.88</v>
      </c>
      <c r="T20" s="196">
        <v>0</v>
      </c>
      <c r="U20" s="196">
        <v>262.01</v>
      </c>
      <c r="V20" s="196">
        <v>0</v>
      </c>
      <c r="W20" s="196">
        <v>11.32</v>
      </c>
      <c r="X20" s="196">
        <v>35.97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45</v>
      </c>
      <c r="AJ20" s="196">
        <v>0</v>
      </c>
      <c r="AK20" s="196">
        <v>0</v>
      </c>
      <c r="AL20" s="196">
        <v>0</v>
      </c>
      <c r="AM20" s="196">
        <v>4.17</v>
      </c>
      <c r="AN20" s="196">
        <v>0</v>
      </c>
      <c r="AO20">
        <v>0</v>
      </c>
      <c r="AP20" s="196">
        <v>32.64</v>
      </c>
      <c r="AQ20" s="196">
        <v>10.56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76.790000000000006</v>
      </c>
      <c r="L21" s="196">
        <v>23.04</v>
      </c>
      <c r="M21" s="196">
        <v>0</v>
      </c>
      <c r="N21" s="196">
        <v>14.4</v>
      </c>
      <c r="O21" s="196">
        <v>48.36</v>
      </c>
      <c r="P21" s="196">
        <v>66.27</v>
      </c>
      <c r="Q21" s="196">
        <v>1.92</v>
      </c>
      <c r="R21" s="196">
        <v>4.8</v>
      </c>
      <c r="S21" s="196">
        <v>2.88</v>
      </c>
      <c r="T21" s="196">
        <v>0</v>
      </c>
      <c r="U21" s="196">
        <v>262.01</v>
      </c>
      <c r="V21" s="196">
        <v>0</v>
      </c>
      <c r="W21" s="196">
        <v>11.32</v>
      </c>
      <c r="X21" s="196">
        <v>35.97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45</v>
      </c>
      <c r="AJ21" s="196">
        <v>0</v>
      </c>
      <c r="AK21" s="196">
        <v>0</v>
      </c>
      <c r="AL21" s="196">
        <v>0</v>
      </c>
      <c r="AM21" s="196">
        <v>4.17</v>
      </c>
      <c r="AN21" s="196">
        <v>0</v>
      </c>
      <c r="AO21">
        <v>0</v>
      </c>
      <c r="AP21" s="196">
        <v>32.64</v>
      </c>
      <c r="AQ21" s="196">
        <v>10.56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76.790000000000006</v>
      </c>
      <c r="L22" s="196">
        <v>23.04</v>
      </c>
      <c r="M22" s="196">
        <v>0</v>
      </c>
      <c r="N22" s="196">
        <v>14.4</v>
      </c>
      <c r="O22" s="196">
        <v>48.36</v>
      </c>
      <c r="P22" s="196">
        <v>66.27</v>
      </c>
      <c r="Q22" s="196">
        <v>1.92</v>
      </c>
      <c r="R22" s="196">
        <v>3.62</v>
      </c>
      <c r="S22" s="196">
        <v>2.88</v>
      </c>
      <c r="T22" s="196">
        <v>0</v>
      </c>
      <c r="U22" s="196">
        <v>262.01</v>
      </c>
      <c r="V22" s="196">
        <v>0</v>
      </c>
      <c r="W22" s="196">
        <v>11.32</v>
      </c>
      <c r="X22" s="196">
        <v>35.97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45</v>
      </c>
      <c r="AJ22" s="196">
        <v>0</v>
      </c>
      <c r="AK22" s="196">
        <v>0</v>
      </c>
      <c r="AL22" s="196">
        <v>0</v>
      </c>
      <c r="AM22" s="196">
        <v>4.17</v>
      </c>
      <c r="AN22" s="196">
        <v>0</v>
      </c>
      <c r="AO22">
        <v>0</v>
      </c>
      <c r="AP22" s="196">
        <v>32.64</v>
      </c>
      <c r="AQ22" s="196">
        <v>10.56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76.790000000000006</v>
      </c>
      <c r="L23" s="196">
        <v>24</v>
      </c>
      <c r="M23" s="196">
        <v>0</v>
      </c>
      <c r="N23" s="196">
        <v>14.4</v>
      </c>
      <c r="O23" s="196">
        <v>48.36</v>
      </c>
      <c r="P23" s="196">
        <v>66.27</v>
      </c>
      <c r="Q23" s="196">
        <v>4.62</v>
      </c>
      <c r="R23" s="196">
        <v>8.58</v>
      </c>
      <c r="S23" s="196">
        <v>6.43</v>
      </c>
      <c r="T23" s="196">
        <v>0</v>
      </c>
      <c r="U23" s="196">
        <v>262.01</v>
      </c>
      <c r="V23" s="196">
        <v>3.99</v>
      </c>
      <c r="W23" s="196">
        <v>11.32</v>
      </c>
      <c r="X23" s="196">
        <v>35.97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45</v>
      </c>
      <c r="AJ23" s="196">
        <v>0</v>
      </c>
      <c r="AK23" s="196">
        <v>0</v>
      </c>
      <c r="AL23" s="196">
        <v>0</v>
      </c>
      <c r="AM23" s="196">
        <v>4.17</v>
      </c>
      <c r="AN23" s="196">
        <v>0</v>
      </c>
      <c r="AO23">
        <v>0</v>
      </c>
      <c r="AP23" s="196">
        <v>32.64</v>
      </c>
      <c r="AQ23" s="196">
        <v>10.56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76.790000000000006</v>
      </c>
      <c r="L24" s="196">
        <v>24</v>
      </c>
      <c r="M24" s="196">
        <v>0</v>
      </c>
      <c r="N24" s="196">
        <v>14.4</v>
      </c>
      <c r="O24" s="196">
        <v>48.36</v>
      </c>
      <c r="P24" s="196">
        <v>66.27</v>
      </c>
      <c r="Q24" s="196">
        <v>4.45</v>
      </c>
      <c r="R24" s="196">
        <v>10.34</v>
      </c>
      <c r="S24" s="196">
        <v>6.43</v>
      </c>
      <c r="T24" s="196">
        <v>0</v>
      </c>
      <c r="U24" s="196">
        <v>262.01</v>
      </c>
      <c r="V24" s="196">
        <v>4.99</v>
      </c>
      <c r="W24" s="196">
        <v>11.32</v>
      </c>
      <c r="X24" s="196">
        <v>35.97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45</v>
      </c>
      <c r="AJ24" s="196">
        <v>0</v>
      </c>
      <c r="AK24" s="196">
        <v>0</v>
      </c>
      <c r="AL24" s="196">
        <v>0</v>
      </c>
      <c r="AM24" s="196">
        <v>4.17</v>
      </c>
      <c r="AN24" s="196">
        <v>0</v>
      </c>
      <c r="AO24">
        <v>0</v>
      </c>
      <c r="AP24" s="196">
        <v>32.64</v>
      </c>
      <c r="AQ24" s="196">
        <v>10.56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85.41</v>
      </c>
      <c r="L25" s="196">
        <v>41.75</v>
      </c>
      <c r="M25" s="196">
        <v>0</v>
      </c>
      <c r="N25" s="196">
        <v>14.4</v>
      </c>
      <c r="O25" s="196">
        <v>48.36</v>
      </c>
      <c r="P25" s="196">
        <v>66.27</v>
      </c>
      <c r="Q25" s="196">
        <v>5.32</v>
      </c>
      <c r="R25" s="196">
        <v>10.29</v>
      </c>
      <c r="S25" s="196">
        <v>6.43</v>
      </c>
      <c r="T25" s="196">
        <v>0</v>
      </c>
      <c r="U25" s="196">
        <v>262.01</v>
      </c>
      <c r="V25" s="196">
        <v>4.8</v>
      </c>
      <c r="W25" s="196">
        <v>11.32</v>
      </c>
      <c r="X25" s="196">
        <v>35.97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45</v>
      </c>
      <c r="AJ25" s="196">
        <v>0</v>
      </c>
      <c r="AK25" s="196">
        <v>0</v>
      </c>
      <c r="AL25" s="196">
        <v>0</v>
      </c>
      <c r="AM25" s="196">
        <v>4.17</v>
      </c>
      <c r="AN25" s="196">
        <v>0</v>
      </c>
      <c r="AO25">
        <v>0</v>
      </c>
      <c r="AP25" s="196">
        <v>32.64</v>
      </c>
      <c r="AQ25" s="196">
        <v>10.56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99.4</v>
      </c>
      <c r="L26" s="196">
        <v>41.75</v>
      </c>
      <c r="M26" s="196">
        <v>0</v>
      </c>
      <c r="N26" s="196">
        <v>14.4</v>
      </c>
      <c r="O26" s="196">
        <v>48.36</v>
      </c>
      <c r="P26" s="196">
        <v>66.27</v>
      </c>
      <c r="Q26" s="196">
        <v>5.32</v>
      </c>
      <c r="R26" s="196">
        <v>10.34</v>
      </c>
      <c r="S26" s="196">
        <v>6.43</v>
      </c>
      <c r="T26" s="196">
        <v>0</v>
      </c>
      <c r="U26" s="196">
        <v>262.01</v>
      </c>
      <c r="V26" s="196">
        <v>5.0599999999999996</v>
      </c>
      <c r="W26" s="196">
        <v>11.32</v>
      </c>
      <c r="X26" s="196">
        <v>35.97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45</v>
      </c>
      <c r="AJ26" s="196">
        <v>0</v>
      </c>
      <c r="AK26" s="196">
        <v>0</v>
      </c>
      <c r="AL26" s="196">
        <v>0</v>
      </c>
      <c r="AM26" s="196">
        <v>4.17</v>
      </c>
      <c r="AN26" s="196">
        <v>0</v>
      </c>
      <c r="AO26">
        <v>0</v>
      </c>
      <c r="AP26" s="196">
        <v>67.849999999999994</v>
      </c>
      <c r="AQ26" s="196">
        <v>10.56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145.05000000000001</v>
      </c>
      <c r="L27" s="196">
        <v>41.75</v>
      </c>
      <c r="M27" s="196">
        <v>0</v>
      </c>
      <c r="N27" s="196">
        <v>14.4</v>
      </c>
      <c r="O27" s="196">
        <v>48.36</v>
      </c>
      <c r="P27" s="196">
        <v>66.27</v>
      </c>
      <c r="Q27" s="196">
        <v>5.25</v>
      </c>
      <c r="R27" s="196">
        <v>10.34</v>
      </c>
      <c r="S27" s="196">
        <v>6.06</v>
      </c>
      <c r="T27" s="196">
        <v>0</v>
      </c>
      <c r="U27" s="196">
        <v>262.01</v>
      </c>
      <c r="V27" s="196">
        <v>5.0599999999999996</v>
      </c>
      <c r="W27" s="196">
        <v>11.32</v>
      </c>
      <c r="X27" s="196">
        <v>35.97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55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67.849999999999994</v>
      </c>
      <c r="AQ27" s="196">
        <v>21.99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156.66</v>
      </c>
      <c r="L28" s="196">
        <v>41.75</v>
      </c>
      <c r="M28" s="196">
        <v>0</v>
      </c>
      <c r="N28" s="196">
        <v>14.4</v>
      </c>
      <c r="O28" s="196">
        <v>48.36</v>
      </c>
      <c r="P28" s="196">
        <v>66.27</v>
      </c>
      <c r="Q28" s="196">
        <v>5.32</v>
      </c>
      <c r="R28" s="196">
        <v>10.34</v>
      </c>
      <c r="S28" s="196">
        <v>6.43</v>
      </c>
      <c r="T28" s="196">
        <v>0</v>
      </c>
      <c r="U28" s="196">
        <v>262.01</v>
      </c>
      <c r="V28" s="196">
        <v>5.0599999999999996</v>
      </c>
      <c r="W28" s="196">
        <v>11.32</v>
      </c>
      <c r="X28" s="196">
        <v>35.97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67.849999999999994</v>
      </c>
      <c r="AQ28" s="196">
        <v>21.99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156.66</v>
      </c>
      <c r="L29" s="196">
        <v>41.75</v>
      </c>
      <c r="M29" s="196">
        <v>0</v>
      </c>
      <c r="N29" s="196">
        <v>14.4</v>
      </c>
      <c r="O29" s="196">
        <v>48.36</v>
      </c>
      <c r="P29" s="196">
        <v>66.27</v>
      </c>
      <c r="Q29" s="196">
        <v>5.32</v>
      </c>
      <c r="R29" s="196">
        <v>10.34</v>
      </c>
      <c r="S29" s="196">
        <v>6.43</v>
      </c>
      <c r="T29" s="196">
        <v>0</v>
      </c>
      <c r="U29" s="196">
        <v>262.01</v>
      </c>
      <c r="V29" s="196">
        <v>5.0599999999999996</v>
      </c>
      <c r="W29" s="196">
        <v>11.32</v>
      </c>
      <c r="X29" s="196">
        <v>35.97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67.849999999999994</v>
      </c>
      <c r="AQ29" s="196">
        <v>21.99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156.66</v>
      </c>
      <c r="L30" s="196">
        <v>41.75</v>
      </c>
      <c r="M30" s="196">
        <v>0</v>
      </c>
      <c r="N30" s="196">
        <v>14.4</v>
      </c>
      <c r="O30" s="196">
        <v>48.36</v>
      </c>
      <c r="P30" s="196">
        <v>66.27</v>
      </c>
      <c r="Q30" s="196">
        <v>5.32</v>
      </c>
      <c r="R30" s="196">
        <v>10.34</v>
      </c>
      <c r="S30" s="196">
        <v>6.43</v>
      </c>
      <c r="T30" s="196">
        <v>0</v>
      </c>
      <c r="U30" s="196">
        <v>262.01</v>
      </c>
      <c r="V30" s="196">
        <v>5.0599999999999996</v>
      </c>
      <c r="W30" s="196">
        <v>11.32</v>
      </c>
      <c r="X30" s="196">
        <v>35.97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67.849999999999994</v>
      </c>
      <c r="AQ30" s="196">
        <v>21.99</v>
      </c>
      <c r="AR30" s="196">
        <v>0.94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156.66</v>
      </c>
      <c r="L31" s="196">
        <v>41.75</v>
      </c>
      <c r="M31" s="196">
        <v>0</v>
      </c>
      <c r="N31" s="196">
        <v>14.4</v>
      </c>
      <c r="O31" s="196">
        <v>48.36</v>
      </c>
      <c r="P31" s="196">
        <v>66.27</v>
      </c>
      <c r="Q31" s="196">
        <v>5.32</v>
      </c>
      <c r="R31" s="196">
        <v>10.34</v>
      </c>
      <c r="S31" s="196">
        <v>6.43</v>
      </c>
      <c r="T31" s="196">
        <v>0</v>
      </c>
      <c r="U31" s="196">
        <v>262.01</v>
      </c>
      <c r="V31" s="196">
        <v>5.0599999999999996</v>
      </c>
      <c r="W31" s="196">
        <v>11.32</v>
      </c>
      <c r="X31" s="196">
        <v>35.97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67.849999999999994</v>
      </c>
      <c r="AQ31" s="196">
        <v>21.99</v>
      </c>
      <c r="AR31" s="196">
        <v>4.25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156.66</v>
      </c>
      <c r="L32" s="196">
        <v>41.75</v>
      </c>
      <c r="M32" s="196">
        <v>0</v>
      </c>
      <c r="N32" s="196">
        <v>14.4</v>
      </c>
      <c r="O32" s="196">
        <v>48.36</v>
      </c>
      <c r="P32" s="196">
        <v>66.27</v>
      </c>
      <c r="Q32" s="196">
        <v>5.32</v>
      </c>
      <c r="R32" s="196">
        <v>10.34</v>
      </c>
      <c r="S32" s="196">
        <v>6.43</v>
      </c>
      <c r="T32" s="196">
        <v>0</v>
      </c>
      <c r="U32" s="196">
        <v>262.01</v>
      </c>
      <c r="V32" s="196">
        <v>5.0599999999999996</v>
      </c>
      <c r="W32" s="196">
        <v>11.32</v>
      </c>
      <c r="X32" s="196">
        <v>35.97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67.849999999999994</v>
      </c>
      <c r="AQ32" s="196">
        <v>21.99</v>
      </c>
      <c r="AR32" s="196">
        <v>10.39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156.66</v>
      </c>
      <c r="L33" s="196">
        <v>41.75</v>
      </c>
      <c r="M33" s="196">
        <v>0</v>
      </c>
      <c r="N33" s="196">
        <v>14.4</v>
      </c>
      <c r="O33" s="196">
        <v>48.36</v>
      </c>
      <c r="P33" s="196">
        <v>66.27</v>
      </c>
      <c r="Q33" s="196">
        <v>5.32</v>
      </c>
      <c r="R33" s="196">
        <v>10.34</v>
      </c>
      <c r="S33" s="196">
        <v>6.43</v>
      </c>
      <c r="T33" s="196">
        <v>0</v>
      </c>
      <c r="U33" s="196">
        <v>262.01</v>
      </c>
      <c r="V33" s="196">
        <v>5.0599999999999996</v>
      </c>
      <c r="W33" s="196">
        <v>11.32</v>
      </c>
      <c r="X33" s="196">
        <v>35.97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67.849999999999994</v>
      </c>
      <c r="AQ33" s="196">
        <v>21.99</v>
      </c>
      <c r="AR33" s="196">
        <v>18.55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156.66</v>
      </c>
      <c r="L34" s="196">
        <v>41.75</v>
      </c>
      <c r="M34" s="196">
        <v>0</v>
      </c>
      <c r="N34" s="196">
        <v>14.4</v>
      </c>
      <c r="O34" s="196">
        <v>48.36</v>
      </c>
      <c r="P34" s="196">
        <v>66.27</v>
      </c>
      <c r="Q34" s="196">
        <v>5.32</v>
      </c>
      <c r="R34" s="196">
        <v>10.34</v>
      </c>
      <c r="S34" s="196">
        <v>6.43</v>
      </c>
      <c r="T34" s="196">
        <v>0</v>
      </c>
      <c r="U34" s="196">
        <v>262.01</v>
      </c>
      <c r="V34" s="196">
        <v>5.0599999999999996</v>
      </c>
      <c r="W34" s="196">
        <v>11.32</v>
      </c>
      <c r="X34" s="196">
        <v>35.97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67.849999999999994</v>
      </c>
      <c r="AQ34" s="196">
        <v>21.99</v>
      </c>
      <c r="AR34" s="196">
        <v>19.75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156.66</v>
      </c>
      <c r="L35" s="196">
        <v>41.75</v>
      </c>
      <c r="M35" s="196">
        <v>0</v>
      </c>
      <c r="N35" s="196">
        <v>14.4</v>
      </c>
      <c r="O35" s="196">
        <v>48.36</v>
      </c>
      <c r="P35" s="196">
        <v>66.27</v>
      </c>
      <c r="Q35" s="196">
        <v>5.32</v>
      </c>
      <c r="R35" s="196">
        <v>10.34</v>
      </c>
      <c r="S35" s="196">
        <v>6.43</v>
      </c>
      <c r="T35" s="196">
        <v>0</v>
      </c>
      <c r="U35" s="196">
        <v>262.01</v>
      </c>
      <c r="V35" s="196">
        <v>5.0599999999999996</v>
      </c>
      <c r="W35" s="196">
        <v>11.32</v>
      </c>
      <c r="X35" s="196">
        <v>35.97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55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67.849999999999994</v>
      </c>
      <c r="AQ35" s="196">
        <v>21.99</v>
      </c>
      <c r="AR35" s="196">
        <v>19.75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156.66</v>
      </c>
      <c r="L36" s="196">
        <v>41.75</v>
      </c>
      <c r="M36" s="196">
        <v>0</v>
      </c>
      <c r="N36" s="196">
        <v>14.4</v>
      </c>
      <c r="O36" s="196">
        <v>48.36</v>
      </c>
      <c r="P36" s="196">
        <v>66.27</v>
      </c>
      <c r="Q36" s="196">
        <v>5.32</v>
      </c>
      <c r="R36" s="196">
        <v>10.34</v>
      </c>
      <c r="S36" s="196">
        <v>6.43</v>
      </c>
      <c r="T36" s="196">
        <v>0</v>
      </c>
      <c r="U36" s="196">
        <v>262.01</v>
      </c>
      <c r="V36" s="196">
        <v>5.0599999999999996</v>
      </c>
      <c r="W36" s="196">
        <v>11.32</v>
      </c>
      <c r="X36" s="196">
        <v>35.97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55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67.849999999999994</v>
      </c>
      <c r="AQ36" s="196">
        <v>21.99</v>
      </c>
      <c r="AR36" s="196">
        <v>19.75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156.66</v>
      </c>
      <c r="L37" s="196">
        <v>41.75</v>
      </c>
      <c r="M37" s="196">
        <v>0</v>
      </c>
      <c r="N37" s="196">
        <v>14.4</v>
      </c>
      <c r="O37" s="196">
        <v>48.36</v>
      </c>
      <c r="P37" s="196">
        <v>66.27</v>
      </c>
      <c r="Q37" s="196">
        <v>5.32</v>
      </c>
      <c r="R37" s="196">
        <v>10.34</v>
      </c>
      <c r="S37" s="196">
        <v>6.43</v>
      </c>
      <c r="T37" s="196">
        <v>0</v>
      </c>
      <c r="U37" s="196">
        <v>262.01</v>
      </c>
      <c r="V37" s="196">
        <v>5.0599999999999996</v>
      </c>
      <c r="W37" s="196">
        <v>11.32</v>
      </c>
      <c r="X37" s="196">
        <v>35.97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55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67.849999999999994</v>
      </c>
      <c r="AQ37" s="196">
        <v>21.99</v>
      </c>
      <c r="AR37" s="196">
        <v>19.75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156.66</v>
      </c>
      <c r="L38" s="196">
        <v>41.75</v>
      </c>
      <c r="M38" s="196">
        <v>0</v>
      </c>
      <c r="N38" s="196">
        <v>14.4</v>
      </c>
      <c r="O38" s="196">
        <v>48.36</v>
      </c>
      <c r="P38" s="196">
        <v>66.27</v>
      </c>
      <c r="Q38" s="196">
        <v>5.32</v>
      </c>
      <c r="R38" s="196">
        <v>10.34</v>
      </c>
      <c r="S38" s="196">
        <v>6.43</v>
      </c>
      <c r="T38" s="196">
        <v>0</v>
      </c>
      <c r="U38" s="196">
        <v>262.01</v>
      </c>
      <c r="V38" s="196">
        <v>5.0599999999999996</v>
      </c>
      <c r="W38" s="196">
        <v>11.32</v>
      </c>
      <c r="X38" s="196">
        <v>35.97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55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67.849999999999994</v>
      </c>
      <c r="AQ38" s="196">
        <v>21.99</v>
      </c>
      <c r="AR38" s="196">
        <v>19.75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156.66</v>
      </c>
      <c r="L39" s="196">
        <v>41.75</v>
      </c>
      <c r="M39" s="196">
        <v>0</v>
      </c>
      <c r="N39" s="196">
        <v>14.4</v>
      </c>
      <c r="O39" s="196">
        <v>48.36</v>
      </c>
      <c r="P39" s="196">
        <v>66.27</v>
      </c>
      <c r="Q39" s="196">
        <v>5.32</v>
      </c>
      <c r="R39" s="196">
        <v>10.34</v>
      </c>
      <c r="S39" s="196">
        <v>6.43</v>
      </c>
      <c r="T39" s="196">
        <v>0</v>
      </c>
      <c r="U39" s="196">
        <v>262.01</v>
      </c>
      <c r="V39" s="196">
        <v>5.0599999999999996</v>
      </c>
      <c r="W39" s="196">
        <v>11.32</v>
      </c>
      <c r="X39" s="196">
        <v>35.97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55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67.849999999999994</v>
      </c>
      <c r="AQ39" s="196">
        <v>21.99</v>
      </c>
      <c r="AR39" s="196">
        <v>19.75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156.66</v>
      </c>
      <c r="L40" s="196">
        <v>41.75</v>
      </c>
      <c r="M40" s="196">
        <v>0</v>
      </c>
      <c r="N40" s="196">
        <v>14.4</v>
      </c>
      <c r="O40" s="196">
        <v>48.36</v>
      </c>
      <c r="P40" s="196">
        <v>66.27</v>
      </c>
      <c r="Q40" s="196">
        <v>5.32</v>
      </c>
      <c r="R40" s="196">
        <v>10.34</v>
      </c>
      <c r="S40" s="196">
        <v>6.43</v>
      </c>
      <c r="T40" s="196">
        <v>0</v>
      </c>
      <c r="U40" s="196">
        <v>262.01</v>
      </c>
      <c r="V40" s="196">
        <v>5.0599999999999996</v>
      </c>
      <c r="W40" s="196">
        <v>11.32</v>
      </c>
      <c r="X40" s="196">
        <v>35.97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55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67.849999999999994</v>
      </c>
      <c r="AQ40" s="196">
        <v>21.99</v>
      </c>
      <c r="AR40" s="196">
        <v>23.75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156.66</v>
      </c>
      <c r="L41" s="196">
        <v>41.75</v>
      </c>
      <c r="M41" s="196">
        <v>0</v>
      </c>
      <c r="N41" s="196">
        <v>14.4</v>
      </c>
      <c r="O41" s="196">
        <v>48.36</v>
      </c>
      <c r="P41" s="196">
        <v>66.27</v>
      </c>
      <c r="Q41" s="196">
        <v>5.32</v>
      </c>
      <c r="R41" s="196">
        <v>10.34</v>
      </c>
      <c r="S41" s="196">
        <v>6.43</v>
      </c>
      <c r="T41" s="196">
        <v>0</v>
      </c>
      <c r="U41" s="196">
        <v>262.01</v>
      </c>
      <c r="V41" s="196">
        <v>5.0599999999999996</v>
      </c>
      <c r="W41" s="196">
        <v>11.32</v>
      </c>
      <c r="X41" s="196">
        <v>35.97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67.849999999999994</v>
      </c>
      <c r="AQ41" s="196">
        <v>21.99</v>
      </c>
      <c r="AR41" s="196">
        <v>23.75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156.66</v>
      </c>
      <c r="L42" s="196">
        <v>41.75</v>
      </c>
      <c r="M42" s="196">
        <v>0</v>
      </c>
      <c r="N42" s="196">
        <v>14.4</v>
      </c>
      <c r="O42" s="196">
        <v>48.36</v>
      </c>
      <c r="P42" s="196">
        <v>66.27</v>
      </c>
      <c r="Q42" s="196">
        <v>5.32</v>
      </c>
      <c r="R42" s="196">
        <v>10.34</v>
      </c>
      <c r="S42" s="196">
        <v>6.43</v>
      </c>
      <c r="T42" s="196">
        <v>0</v>
      </c>
      <c r="U42" s="196">
        <v>262.01</v>
      </c>
      <c r="V42" s="196">
        <v>5.0599999999999996</v>
      </c>
      <c r="W42" s="196">
        <v>11.32</v>
      </c>
      <c r="X42" s="196">
        <v>35.97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67.849999999999994</v>
      </c>
      <c r="AQ42" s="196">
        <v>21.99</v>
      </c>
      <c r="AR42" s="196">
        <v>23.75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156.66</v>
      </c>
      <c r="L43" s="196">
        <v>41.75</v>
      </c>
      <c r="M43" s="196">
        <v>0</v>
      </c>
      <c r="N43" s="196">
        <v>14.4</v>
      </c>
      <c r="O43" s="196">
        <v>48.36</v>
      </c>
      <c r="P43" s="196">
        <v>66.27</v>
      </c>
      <c r="Q43" s="196">
        <v>5.32</v>
      </c>
      <c r="R43" s="196">
        <v>10.34</v>
      </c>
      <c r="S43" s="196">
        <v>6.43</v>
      </c>
      <c r="T43" s="196">
        <v>0</v>
      </c>
      <c r="U43" s="196">
        <v>262.01</v>
      </c>
      <c r="V43" s="196">
        <v>5.0599999999999996</v>
      </c>
      <c r="W43" s="196">
        <v>11.32</v>
      </c>
      <c r="X43" s="196">
        <v>35.97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67.849999999999994</v>
      </c>
      <c r="AQ43" s="196">
        <v>21.99</v>
      </c>
      <c r="AR43" s="196">
        <v>23.75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156.66</v>
      </c>
      <c r="L44" s="196">
        <v>41.75</v>
      </c>
      <c r="M44" s="196">
        <v>0</v>
      </c>
      <c r="N44" s="196">
        <v>14.4</v>
      </c>
      <c r="O44" s="196">
        <v>48.36</v>
      </c>
      <c r="P44" s="196">
        <v>66.27</v>
      </c>
      <c r="Q44" s="196">
        <v>5.32</v>
      </c>
      <c r="R44" s="196">
        <v>10.34</v>
      </c>
      <c r="S44" s="196">
        <v>6.43</v>
      </c>
      <c r="T44" s="196">
        <v>0</v>
      </c>
      <c r="U44" s="196">
        <v>262.01</v>
      </c>
      <c r="V44" s="196">
        <v>5.0599999999999996</v>
      </c>
      <c r="W44" s="196">
        <v>11.32</v>
      </c>
      <c r="X44" s="196">
        <v>35.97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67.849999999999994</v>
      </c>
      <c r="AQ44" s="196">
        <v>21.99</v>
      </c>
      <c r="AR44" s="196">
        <v>23.75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156.66</v>
      </c>
      <c r="L45" s="196">
        <v>41.75</v>
      </c>
      <c r="M45" s="196">
        <v>0</v>
      </c>
      <c r="N45" s="196">
        <v>14.4</v>
      </c>
      <c r="O45" s="196">
        <v>48.36</v>
      </c>
      <c r="P45" s="196">
        <v>66.27</v>
      </c>
      <c r="Q45" s="196">
        <v>5.32</v>
      </c>
      <c r="R45" s="196">
        <v>10.34</v>
      </c>
      <c r="S45" s="196">
        <v>6.43</v>
      </c>
      <c r="T45" s="196">
        <v>0</v>
      </c>
      <c r="U45" s="196">
        <v>262.01</v>
      </c>
      <c r="V45" s="196">
        <v>5.0599999999999996</v>
      </c>
      <c r="W45" s="196">
        <v>11.32</v>
      </c>
      <c r="X45" s="196">
        <v>35.97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67.849999999999994</v>
      </c>
      <c r="AQ45" s="196">
        <v>21.99</v>
      </c>
      <c r="AR45" s="196">
        <v>23.75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156.66</v>
      </c>
      <c r="L46" s="196">
        <v>41.75</v>
      </c>
      <c r="M46" s="196">
        <v>0</v>
      </c>
      <c r="N46" s="196">
        <v>14.4</v>
      </c>
      <c r="O46" s="196">
        <v>48.36</v>
      </c>
      <c r="P46" s="196">
        <v>66.27</v>
      </c>
      <c r="Q46" s="196">
        <v>5.32</v>
      </c>
      <c r="R46" s="196">
        <v>10.34</v>
      </c>
      <c r="S46" s="196">
        <v>6.43</v>
      </c>
      <c r="T46" s="196">
        <v>0</v>
      </c>
      <c r="U46" s="196">
        <v>262.01</v>
      </c>
      <c r="V46" s="196">
        <v>5.0599999999999996</v>
      </c>
      <c r="W46" s="196">
        <v>11.32</v>
      </c>
      <c r="X46" s="196">
        <v>35.97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67.849999999999994</v>
      </c>
      <c r="AQ46" s="196">
        <v>21.99</v>
      </c>
      <c r="AR46" s="196">
        <v>23.75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156.66</v>
      </c>
      <c r="L47" s="196">
        <v>41.75</v>
      </c>
      <c r="M47" s="196">
        <v>0</v>
      </c>
      <c r="N47" s="196">
        <v>14.4</v>
      </c>
      <c r="O47" s="196">
        <v>48.36</v>
      </c>
      <c r="P47" s="196">
        <v>66.27</v>
      </c>
      <c r="Q47" s="196">
        <v>5.32</v>
      </c>
      <c r="R47" s="196">
        <v>10.34</v>
      </c>
      <c r="S47" s="196">
        <v>6.43</v>
      </c>
      <c r="T47" s="196">
        <v>0</v>
      </c>
      <c r="U47" s="196">
        <v>262.01</v>
      </c>
      <c r="V47" s="196">
        <v>5.0599999999999996</v>
      </c>
      <c r="W47" s="196">
        <v>11.32</v>
      </c>
      <c r="X47" s="196">
        <v>35.97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67.849999999999994</v>
      </c>
      <c r="AQ47" s="196">
        <v>21.99</v>
      </c>
      <c r="AR47" s="196">
        <v>23.75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156.66</v>
      </c>
      <c r="L48" s="196">
        <v>41.75</v>
      </c>
      <c r="M48" s="196">
        <v>0</v>
      </c>
      <c r="N48" s="196">
        <v>14.4</v>
      </c>
      <c r="O48" s="196">
        <v>48.36</v>
      </c>
      <c r="P48" s="196">
        <v>66.27</v>
      </c>
      <c r="Q48" s="196">
        <v>5.32</v>
      </c>
      <c r="R48" s="196">
        <v>10.34</v>
      </c>
      <c r="S48" s="196">
        <v>6.43</v>
      </c>
      <c r="T48" s="196">
        <v>0</v>
      </c>
      <c r="U48" s="196">
        <v>262.01</v>
      </c>
      <c r="V48" s="196">
        <v>5.0599999999999996</v>
      </c>
      <c r="W48" s="196">
        <v>11.32</v>
      </c>
      <c r="X48" s="196">
        <v>35.97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67.849999999999994</v>
      </c>
      <c r="AQ48" s="196">
        <v>21.99</v>
      </c>
      <c r="AR48" s="196">
        <v>23.75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156.66</v>
      </c>
      <c r="L49" s="196">
        <v>41.75</v>
      </c>
      <c r="M49" s="196">
        <v>0</v>
      </c>
      <c r="N49" s="196">
        <v>14.4</v>
      </c>
      <c r="O49" s="196">
        <v>48.36</v>
      </c>
      <c r="P49" s="196">
        <v>66.27</v>
      </c>
      <c r="Q49" s="196">
        <v>5.32</v>
      </c>
      <c r="R49" s="196">
        <v>10.34</v>
      </c>
      <c r="S49" s="196">
        <v>6.43</v>
      </c>
      <c r="T49" s="196">
        <v>0</v>
      </c>
      <c r="U49" s="196">
        <v>262.01</v>
      </c>
      <c r="V49" s="196">
        <v>5.0599999999999996</v>
      </c>
      <c r="W49" s="196">
        <v>11.32</v>
      </c>
      <c r="X49" s="196">
        <v>35.97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67.849999999999994</v>
      </c>
      <c r="AQ49" s="196">
        <v>21.99</v>
      </c>
      <c r="AR49" s="196">
        <v>23.75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156.66</v>
      </c>
      <c r="L50" s="196">
        <v>41.75</v>
      </c>
      <c r="M50" s="196">
        <v>0</v>
      </c>
      <c r="N50" s="196">
        <v>14.4</v>
      </c>
      <c r="O50" s="196">
        <v>48.36</v>
      </c>
      <c r="P50" s="196">
        <v>66.27</v>
      </c>
      <c r="Q50" s="196">
        <v>5.32</v>
      </c>
      <c r="R50" s="196">
        <v>10.34</v>
      </c>
      <c r="S50" s="196">
        <v>6.43</v>
      </c>
      <c r="T50" s="196">
        <v>0</v>
      </c>
      <c r="U50" s="196">
        <v>262.01</v>
      </c>
      <c r="V50" s="196">
        <v>5.0599999999999996</v>
      </c>
      <c r="W50" s="196">
        <v>11.32</v>
      </c>
      <c r="X50" s="196">
        <v>35.97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67.849999999999994</v>
      </c>
      <c r="AQ50" s="196">
        <v>21.99</v>
      </c>
      <c r="AR50" s="196">
        <v>23.75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156.66</v>
      </c>
      <c r="L51" s="196">
        <v>41.75</v>
      </c>
      <c r="M51" s="196">
        <v>0</v>
      </c>
      <c r="N51" s="196">
        <v>14.4</v>
      </c>
      <c r="O51" s="196">
        <v>48.36</v>
      </c>
      <c r="P51" s="196">
        <v>66.27</v>
      </c>
      <c r="Q51" s="196">
        <v>5.32</v>
      </c>
      <c r="R51" s="196">
        <v>10.34</v>
      </c>
      <c r="S51" s="196">
        <v>6.43</v>
      </c>
      <c r="T51" s="196">
        <v>0</v>
      </c>
      <c r="U51" s="196">
        <v>262.01</v>
      </c>
      <c r="V51" s="196">
        <v>5.0599999999999996</v>
      </c>
      <c r="W51" s="196">
        <v>11.32</v>
      </c>
      <c r="X51" s="196">
        <v>35.97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67.849999999999994</v>
      </c>
      <c r="AQ51" s="196">
        <v>21.99</v>
      </c>
      <c r="AR51" s="196">
        <v>23.75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156.66</v>
      </c>
      <c r="L52" s="196">
        <v>41.75</v>
      </c>
      <c r="M52" s="196">
        <v>0</v>
      </c>
      <c r="N52" s="196">
        <v>14.4</v>
      </c>
      <c r="O52" s="196">
        <v>48.36</v>
      </c>
      <c r="P52" s="196">
        <v>66.27</v>
      </c>
      <c r="Q52" s="196">
        <v>5.32</v>
      </c>
      <c r="R52" s="196">
        <v>10.34</v>
      </c>
      <c r="S52" s="196">
        <v>6.43</v>
      </c>
      <c r="T52" s="196">
        <v>0</v>
      </c>
      <c r="U52" s="196">
        <v>262.01</v>
      </c>
      <c r="V52" s="196">
        <v>5.0599999999999996</v>
      </c>
      <c r="W52" s="196">
        <v>11.32</v>
      </c>
      <c r="X52" s="196">
        <v>35.97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67.849999999999994</v>
      </c>
      <c r="AQ52" s="196">
        <v>21.99</v>
      </c>
      <c r="AR52" s="196">
        <v>23.75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156.72999999999999</v>
      </c>
      <c r="L53" s="196">
        <v>41.75</v>
      </c>
      <c r="M53" s="196">
        <v>0</v>
      </c>
      <c r="N53" s="196">
        <v>13.82</v>
      </c>
      <c r="O53" s="196">
        <v>48.36</v>
      </c>
      <c r="P53" s="196">
        <v>66.27</v>
      </c>
      <c r="Q53" s="196">
        <v>5.32</v>
      </c>
      <c r="R53" s="196">
        <v>10.34</v>
      </c>
      <c r="S53" s="196">
        <v>6.43</v>
      </c>
      <c r="T53" s="196">
        <v>0</v>
      </c>
      <c r="U53" s="196">
        <v>262.01</v>
      </c>
      <c r="V53" s="196">
        <v>5.0599999999999996</v>
      </c>
      <c r="W53" s="196">
        <v>11.32</v>
      </c>
      <c r="X53" s="196">
        <v>35.97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55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67.849999999999994</v>
      </c>
      <c r="AQ53" s="196">
        <v>21.99</v>
      </c>
      <c r="AR53" s="196">
        <v>23.75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156.72999999999999</v>
      </c>
      <c r="L54" s="196">
        <v>41.75</v>
      </c>
      <c r="M54" s="196">
        <v>0</v>
      </c>
      <c r="N54" s="196">
        <v>13.82</v>
      </c>
      <c r="O54" s="196">
        <v>48.36</v>
      </c>
      <c r="P54" s="196">
        <v>66.27</v>
      </c>
      <c r="Q54" s="196">
        <v>5.32</v>
      </c>
      <c r="R54" s="196">
        <v>10.34</v>
      </c>
      <c r="S54" s="196">
        <v>6.43</v>
      </c>
      <c r="T54" s="196">
        <v>0</v>
      </c>
      <c r="U54" s="196">
        <v>262.01</v>
      </c>
      <c r="V54" s="196">
        <v>5.0599999999999996</v>
      </c>
      <c r="W54" s="196">
        <v>11.32</v>
      </c>
      <c r="X54" s="196">
        <v>35.97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55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67.849999999999994</v>
      </c>
      <c r="AQ54" s="196">
        <v>21.99</v>
      </c>
      <c r="AR54" s="196">
        <v>23.75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95.99</v>
      </c>
      <c r="L55" s="196">
        <v>40.08</v>
      </c>
      <c r="M55" s="196">
        <v>0</v>
      </c>
      <c r="N55" s="196">
        <v>13.82</v>
      </c>
      <c r="O55" s="196">
        <v>48.36</v>
      </c>
      <c r="P55" s="196">
        <v>66.27</v>
      </c>
      <c r="Q55" s="196">
        <v>5.32</v>
      </c>
      <c r="R55" s="196">
        <v>10.34</v>
      </c>
      <c r="S55" s="196">
        <v>6.43</v>
      </c>
      <c r="T55" s="196">
        <v>0</v>
      </c>
      <c r="U55" s="196">
        <v>262.01</v>
      </c>
      <c r="V55" s="196">
        <v>5.0599999999999996</v>
      </c>
      <c r="W55" s="196">
        <v>11.32</v>
      </c>
      <c r="X55" s="196">
        <v>35.97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45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67.849999999999994</v>
      </c>
      <c r="AQ55" s="196">
        <v>16.61</v>
      </c>
      <c r="AR55" s="196">
        <v>23.75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76.790000000000006</v>
      </c>
      <c r="L56" s="196">
        <v>40.08</v>
      </c>
      <c r="M56" s="196">
        <v>0</v>
      </c>
      <c r="N56" s="196">
        <v>13.82</v>
      </c>
      <c r="O56" s="196">
        <v>48.36</v>
      </c>
      <c r="P56" s="196">
        <v>66.27</v>
      </c>
      <c r="Q56" s="196">
        <v>5.32</v>
      </c>
      <c r="R56" s="196">
        <v>10.34</v>
      </c>
      <c r="S56" s="196">
        <v>6.43</v>
      </c>
      <c r="T56" s="196">
        <v>0</v>
      </c>
      <c r="U56" s="196">
        <v>262.01</v>
      </c>
      <c r="V56" s="196">
        <v>5.0599999999999996</v>
      </c>
      <c r="W56" s="196">
        <v>11.32</v>
      </c>
      <c r="X56" s="196">
        <v>35.97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45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67.849999999999994</v>
      </c>
      <c r="AQ56" s="196">
        <v>16.61</v>
      </c>
      <c r="AR56" s="196">
        <v>23.75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73.709999999999994</v>
      </c>
      <c r="L57" s="196">
        <v>21.12</v>
      </c>
      <c r="M57" s="196">
        <v>0</v>
      </c>
      <c r="N57" s="196">
        <v>13.82</v>
      </c>
      <c r="O57" s="196">
        <v>48.36</v>
      </c>
      <c r="P57" s="196">
        <v>66.27</v>
      </c>
      <c r="Q57" s="196">
        <v>5.32</v>
      </c>
      <c r="R57" s="196">
        <v>10.34</v>
      </c>
      <c r="S57" s="196">
        <v>6.43</v>
      </c>
      <c r="T57" s="196">
        <v>0</v>
      </c>
      <c r="U57" s="196">
        <v>262.01</v>
      </c>
      <c r="V57" s="196">
        <v>5.0599999999999996</v>
      </c>
      <c r="W57" s="196">
        <v>11.32</v>
      </c>
      <c r="X57" s="196">
        <v>35.97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45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58.65</v>
      </c>
      <c r="AQ57" s="196">
        <v>16.61</v>
      </c>
      <c r="AR57" s="196">
        <v>23.75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73.709999999999994</v>
      </c>
      <c r="L58" s="196">
        <v>21.12</v>
      </c>
      <c r="M58" s="196">
        <v>0</v>
      </c>
      <c r="N58" s="196">
        <v>13.82</v>
      </c>
      <c r="O58" s="196">
        <v>48.36</v>
      </c>
      <c r="P58" s="196">
        <v>66.27</v>
      </c>
      <c r="Q58" s="196">
        <v>2.88</v>
      </c>
      <c r="R58" s="196">
        <v>10.34</v>
      </c>
      <c r="S58" s="196">
        <v>2.88</v>
      </c>
      <c r="T58" s="196">
        <v>0</v>
      </c>
      <c r="U58" s="196">
        <v>262.01</v>
      </c>
      <c r="V58" s="196">
        <v>5.0599999999999996</v>
      </c>
      <c r="W58" s="196">
        <v>11.32</v>
      </c>
      <c r="X58" s="196">
        <v>35.97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45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58.65</v>
      </c>
      <c r="AQ58" s="196">
        <v>16.61</v>
      </c>
      <c r="AR58" s="196">
        <v>23.75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73.709999999999994</v>
      </c>
      <c r="L59" s="196">
        <v>21.12</v>
      </c>
      <c r="M59" s="196">
        <v>0</v>
      </c>
      <c r="N59" s="196">
        <v>13.82</v>
      </c>
      <c r="O59" s="196">
        <v>48.36</v>
      </c>
      <c r="P59" s="196">
        <v>66.27</v>
      </c>
      <c r="Q59" s="196">
        <v>2.76</v>
      </c>
      <c r="R59" s="196">
        <v>5.76</v>
      </c>
      <c r="S59" s="196">
        <v>3.68</v>
      </c>
      <c r="T59" s="196">
        <v>0</v>
      </c>
      <c r="U59" s="196">
        <v>262.01</v>
      </c>
      <c r="V59" s="196">
        <v>0</v>
      </c>
      <c r="W59" s="196">
        <v>11.32</v>
      </c>
      <c r="X59" s="196">
        <v>35.97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45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58.65</v>
      </c>
      <c r="AQ59" s="196">
        <v>10.91</v>
      </c>
      <c r="AR59" s="196">
        <v>23.75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73.709999999999994</v>
      </c>
      <c r="L60" s="196">
        <v>21.12</v>
      </c>
      <c r="M60" s="196">
        <v>0</v>
      </c>
      <c r="N60" s="196">
        <v>13.82</v>
      </c>
      <c r="O60" s="196">
        <v>48.36</v>
      </c>
      <c r="P60" s="196">
        <v>66.27</v>
      </c>
      <c r="Q60" s="196">
        <v>2.76</v>
      </c>
      <c r="R60" s="196">
        <v>5.76</v>
      </c>
      <c r="S60" s="196">
        <v>3.68</v>
      </c>
      <c r="T60" s="196">
        <v>0</v>
      </c>
      <c r="U60" s="196">
        <v>262.01</v>
      </c>
      <c r="V60" s="196">
        <v>0</v>
      </c>
      <c r="W60" s="196">
        <v>11.32</v>
      </c>
      <c r="X60" s="196">
        <v>35.97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45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58.65</v>
      </c>
      <c r="AQ60" s="196">
        <v>10.91</v>
      </c>
      <c r="AR60" s="196">
        <v>23.75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73.709999999999994</v>
      </c>
      <c r="L61" s="196">
        <v>21.12</v>
      </c>
      <c r="M61" s="196">
        <v>0</v>
      </c>
      <c r="N61" s="196">
        <v>13.82</v>
      </c>
      <c r="O61" s="196">
        <v>48.36</v>
      </c>
      <c r="P61" s="196">
        <v>66.27</v>
      </c>
      <c r="Q61" s="196">
        <v>2.76</v>
      </c>
      <c r="R61" s="196">
        <v>5.76</v>
      </c>
      <c r="S61" s="196">
        <v>3.68</v>
      </c>
      <c r="T61" s="196">
        <v>0</v>
      </c>
      <c r="U61" s="196">
        <v>262.01</v>
      </c>
      <c r="V61" s="196">
        <v>0</v>
      </c>
      <c r="W61" s="196">
        <v>11.32</v>
      </c>
      <c r="X61" s="196">
        <v>35.97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45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58.65</v>
      </c>
      <c r="AQ61" s="196">
        <v>10.91</v>
      </c>
      <c r="AR61" s="196">
        <v>23.75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73.709999999999994</v>
      </c>
      <c r="L62" s="196">
        <v>21.12</v>
      </c>
      <c r="M62" s="196">
        <v>0</v>
      </c>
      <c r="N62" s="196">
        <v>13.82</v>
      </c>
      <c r="O62" s="196">
        <v>48.36</v>
      </c>
      <c r="P62" s="196">
        <v>66.27</v>
      </c>
      <c r="Q62" s="196">
        <v>2.76</v>
      </c>
      <c r="R62" s="196">
        <v>5.76</v>
      </c>
      <c r="S62" s="196">
        <v>3.68</v>
      </c>
      <c r="T62" s="196">
        <v>0</v>
      </c>
      <c r="U62" s="196">
        <v>262.01</v>
      </c>
      <c r="V62" s="196">
        <v>0</v>
      </c>
      <c r="W62" s="196">
        <v>11.32</v>
      </c>
      <c r="X62" s="196">
        <v>35.97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45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58.65</v>
      </c>
      <c r="AQ62" s="196">
        <v>10.91</v>
      </c>
      <c r="AR62" s="196">
        <v>23.75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73.709999999999994</v>
      </c>
      <c r="L63" s="196">
        <v>21.12</v>
      </c>
      <c r="M63" s="196">
        <v>0</v>
      </c>
      <c r="N63" s="196">
        <v>13.82</v>
      </c>
      <c r="O63" s="196">
        <v>48.36</v>
      </c>
      <c r="P63" s="196">
        <v>66.27</v>
      </c>
      <c r="Q63" s="196">
        <v>2.65</v>
      </c>
      <c r="R63" s="196">
        <v>5.53</v>
      </c>
      <c r="S63" s="196">
        <v>3.53</v>
      </c>
      <c r="T63" s="196">
        <v>0</v>
      </c>
      <c r="U63" s="196">
        <v>262.01</v>
      </c>
      <c r="V63" s="196">
        <v>0</v>
      </c>
      <c r="W63" s="196">
        <v>11.32</v>
      </c>
      <c r="X63" s="196">
        <v>35.97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45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58.65</v>
      </c>
      <c r="AQ63" s="196">
        <v>10.47</v>
      </c>
      <c r="AR63" s="196">
        <v>23.75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73.709999999999994</v>
      </c>
      <c r="L64" s="196">
        <v>21.12</v>
      </c>
      <c r="M64" s="196">
        <v>0</v>
      </c>
      <c r="N64" s="196">
        <v>13.82</v>
      </c>
      <c r="O64" s="196">
        <v>48.36</v>
      </c>
      <c r="P64" s="196">
        <v>66.27</v>
      </c>
      <c r="Q64" s="196">
        <v>2.65</v>
      </c>
      <c r="R64" s="196">
        <v>5.53</v>
      </c>
      <c r="S64" s="196">
        <v>3.53</v>
      </c>
      <c r="T64" s="196">
        <v>0</v>
      </c>
      <c r="U64" s="196">
        <v>262.01</v>
      </c>
      <c r="V64" s="196">
        <v>0</v>
      </c>
      <c r="W64" s="196">
        <v>11.32</v>
      </c>
      <c r="X64" s="196">
        <v>35.97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45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58.65</v>
      </c>
      <c r="AQ64" s="196">
        <v>10.47</v>
      </c>
      <c r="AR64" s="196">
        <v>23.75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73.709999999999994</v>
      </c>
      <c r="L65" s="196">
        <v>21.12</v>
      </c>
      <c r="M65" s="196">
        <v>0</v>
      </c>
      <c r="N65" s="196">
        <v>13.82</v>
      </c>
      <c r="O65" s="196">
        <v>48.36</v>
      </c>
      <c r="P65" s="196">
        <v>66.27</v>
      </c>
      <c r="Q65" s="196">
        <v>2.65</v>
      </c>
      <c r="R65" s="196">
        <v>5.53</v>
      </c>
      <c r="S65" s="196">
        <v>3.53</v>
      </c>
      <c r="T65" s="196">
        <v>0</v>
      </c>
      <c r="U65" s="196">
        <v>262.01</v>
      </c>
      <c r="V65" s="196">
        <v>0</v>
      </c>
      <c r="W65" s="196">
        <v>11.32</v>
      </c>
      <c r="X65" s="196">
        <v>35.97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45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67.849999999999994</v>
      </c>
      <c r="AQ65" s="196">
        <v>10.47</v>
      </c>
      <c r="AR65" s="196">
        <v>23.75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73.709999999999994</v>
      </c>
      <c r="L66" s="196">
        <v>21.12</v>
      </c>
      <c r="M66" s="196">
        <v>0</v>
      </c>
      <c r="N66" s="196">
        <v>13.82</v>
      </c>
      <c r="O66" s="196">
        <v>48.36</v>
      </c>
      <c r="P66" s="196">
        <v>66.27</v>
      </c>
      <c r="Q66" s="196">
        <v>2.65</v>
      </c>
      <c r="R66" s="196">
        <v>5.53</v>
      </c>
      <c r="S66" s="196">
        <v>3.53</v>
      </c>
      <c r="T66" s="196">
        <v>0</v>
      </c>
      <c r="U66" s="196">
        <v>262.01</v>
      </c>
      <c r="V66" s="196">
        <v>0</v>
      </c>
      <c r="W66" s="196">
        <v>11.32</v>
      </c>
      <c r="X66" s="196">
        <v>35.97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45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67.849999999999994</v>
      </c>
      <c r="AQ66" s="196">
        <v>10.47</v>
      </c>
      <c r="AR66" s="196">
        <v>23.75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143.32</v>
      </c>
      <c r="L67" s="196">
        <v>21.12</v>
      </c>
      <c r="M67" s="196">
        <v>0</v>
      </c>
      <c r="N67" s="196">
        <v>13.82</v>
      </c>
      <c r="O67" s="196">
        <v>48.36</v>
      </c>
      <c r="P67" s="196">
        <v>66.27</v>
      </c>
      <c r="Q67" s="196">
        <v>5.32</v>
      </c>
      <c r="R67" s="196">
        <v>10.34</v>
      </c>
      <c r="S67" s="196">
        <v>6.43</v>
      </c>
      <c r="T67" s="196">
        <v>0</v>
      </c>
      <c r="U67" s="196">
        <v>262.01</v>
      </c>
      <c r="V67" s="196">
        <v>4.53</v>
      </c>
      <c r="W67" s="196">
        <v>11.32</v>
      </c>
      <c r="X67" s="196">
        <v>35.97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45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67.849999999999994</v>
      </c>
      <c r="AQ67" s="196">
        <v>21.99</v>
      </c>
      <c r="AR67" s="196">
        <v>23.75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156.65</v>
      </c>
      <c r="L68" s="196">
        <v>41.35</v>
      </c>
      <c r="M68" s="196">
        <v>0</v>
      </c>
      <c r="N68" s="196">
        <v>13.82</v>
      </c>
      <c r="O68" s="196">
        <v>48.36</v>
      </c>
      <c r="P68" s="196">
        <v>66.27</v>
      </c>
      <c r="Q68" s="196">
        <v>5.32</v>
      </c>
      <c r="R68" s="196">
        <v>10.34</v>
      </c>
      <c r="S68" s="196">
        <v>6.43</v>
      </c>
      <c r="T68" s="196">
        <v>0</v>
      </c>
      <c r="U68" s="196">
        <v>262.01</v>
      </c>
      <c r="V68" s="196">
        <v>4.8600000000000003</v>
      </c>
      <c r="W68" s="196">
        <v>11.32</v>
      </c>
      <c r="X68" s="196">
        <v>35.97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45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67.849999999999994</v>
      </c>
      <c r="AQ68" s="196">
        <v>21.99</v>
      </c>
      <c r="AR68" s="196">
        <v>22.52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156.66</v>
      </c>
      <c r="L69" s="196">
        <v>41.75</v>
      </c>
      <c r="M69" s="196">
        <v>0</v>
      </c>
      <c r="N69" s="196">
        <v>13.82</v>
      </c>
      <c r="O69" s="196">
        <v>48.36</v>
      </c>
      <c r="P69" s="196">
        <v>66.27</v>
      </c>
      <c r="Q69" s="196">
        <v>5.32</v>
      </c>
      <c r="R69" s="196">
        <v>10.34</v>
      </c>
      <c r="S69" s="196">
        <v>6.43</v>
      </c>
      <c r="T69" s="196">
        <v>0</v>
      </c>
      <c r="U69" s="196">
        <v>262.01</v>
      </c>
      <c r="V69" s="196">
        <v>4.8600000000000003</v>
      </c>
      <c r="W69" s="196">
        <v>11.32</v>
      </c>
      <c r="X69" s="196">
        <v>35.97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45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67.849999999999994</v>
      </c>
      <c r="AQ69" s="196">
        <v>21.99</v>
      </c>
      <c r="AR69" s="196">
        <v>17.149999999999999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156.66</v>
      </c>
      <c r="L70" s="196">
        <v>41.75</v>
      </c>
      <c r="M70" s="196">
        <v>0</v>
      </c>
      <c r="N70" s="196">
        <v>13.82</v>
      </c>
      <c r="O70" s="196">
        <v>48.36</v>
      </c>
      <c r="P70" s="196">
        <v>66.27</v>
      </c>
      <c r="Q70" s="196">
        <v>5.32</v>
      </c>
      <c r="R70" s="196">
        <v>10.34</v>
      </c>
      <c r="S70" s="196">
        <v>6.43</v>
      </c>
      <c r="T70" s="196">
        <v>0</v>
      </c>
      <c r="U70" s="196">
        <v>262.01</v>
      </c>
      <c r="V70" s="196">
        <v>4.8600000000000003</v>
      </c>
      <c r="W70" s="196">
        <v>11.32</v>
      </c>
      <c r="X70" s="196">
        <v>35.97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45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67.849999999999994</v>
      </c>
      <c r="AQ70" s="196">
        <v>21.99</v>
      </c>
      <c r="AR70" s="196">
        <v>12.51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156.66</v>
      </c>
      <c r="L71" s="196">
        <v>41.75</v>
      </c>
      <c r="M71" s="196">
        <v>0</v>
      </c>
      <c r="N71" s="196">
        <v>13.82</v>
      </c>
      <c r="O71" s="196">
        <v>48.36</v>
      </c>
      <c r="P71" s="196">
        <v>66.27</v>
      </c>
      <c r="Q71" s="196">
        <v>5.32</v>
      </c>
      <c r="R71" s="196">
        <v>10.34</v>
      </c>
      <c r="S71" s="196">
        <v>6.43</v>
      </c>
      <c r="T71" s="196">
        <v>0</v>
      </c>
      <c r="U71" s="196">
        <v>205.68</v>
      </c>
      <c r="V71" s="196">
        <v>4.8600000000000003</v>
      </c>
      <c r="W71" s="196">
        <v>11.32</v>
      </c>
      <c r="X71" s="196">
        <v>35.97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55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67.849999999999994</v>
      </c>
      <c r="AQ71" s="196">
        <v>21.99</v>
      </c>
      <c r="AR71" s="196">
        <v>6.53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156.66</v>
      </c>
      <c r="L72" s="196">
        <v>41.75</v>
      </c>
      <c r="M72" s="196">
        <v>0</v>
      </c>
      <c r="N72" s="196">
        <v>13.82</v>
      </c>
      <c r="O72" s="196">
        <v>48.36</v>
      </c>
      <c r="P72" s="196">
        <v>66.27</v>
      </c>
      <c r="Q72" s="196">
        <v>5.32</v>
      </c>
      <c r="R72" s="196">
        <v>10.34</v>
      </c>
      <c r="S72" s="196">
        <v>6.43</v>
      </c>
      <c r="T72" s="196">
        <v>0</v>
      </c>
      <c r="U72" s="196">
        <v>205.68</v>
      </c>
      <c r="V72" s="196">
        <v>4.8600000000000003</v>
      </c>
      <c r="W72" s="196">
        <v>11.32</v>
      </c>
      <c r="X72" s="196">
        <v>35.97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55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67.849999999999994</v>
      </c>
      <c r="AQ72" s="196">
        <v>21.99</v>
      </c>
      <c r="AR72" s="196">
        <v>2.27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156.66</v>
      </c>
      <c r="L73" s="196">
        <v>41.75</v>
      </c>
      <c r="M73" s="196">
        <v>0</v>
      </c>
      <c r="N73" s="196">
        <v>13.82</v>
      </c>
      <c r="O73" s="196">
        <v>48.36</v>
      </c>
      <c r="P73" s="196">
        <v>66.27</v>
      </c>
      <c r="Q73" s="196">
        <v>5.32</v>
      </c>
      <c r="R73" s="196">
        <v>10.34</v>
      </c>
      <c r="S73" s="196">
        <v>6.43</v>
      </c>
      <c r="T73" s="196">
        <v>0</v>
      </c>
      <c r="U73" s="196">
        <v>205.68</v>
      </c>
      <c r="V73" s="196">
        <v>4.8600000000000003</v>
      </c>
      <c r="W73" s="196">
        <v>11.32</v>
      </c>
      <c r="X73" s="196">
        <v>35.97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55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67.849999999999994</v>
      </c>
      <c r="AQ73" s="196">
        <v>21.99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156.66</v>
      </c>
      <c r="L74" s="196">
        <v>41.75</v>
      </c>
      <c r="M74" s="196">
        <v>0</v>
      </c>
      <c r="N74" s="196">
        <v>13.82</v>
      </c>
      <c r="O74" s="196">
        <v>48.36</v>
      </c>
      <c r="P74" s="196">
        <v>66.27</v>
      </c>
      <c r="Q74" s="196">
        <v>5.32</v>
      </c>
      <c r="R74" s="196">
        <v>10.34</v>
      </c>
      <c r="S74" s="196">
        <v>6.43</v>
      </c>
      <c r="T74" s="196">
        <v>0</v>
      </c>
      <c r="U74" s="196">
        <v>205.68</v>
      </c>
      <c r="V74" s="196">
        <v>4.8600000000000003</v>
      </c>
      <c r="W74" s="196">
        <v>11.32</v>
      </c>
      <c r="X74" s="196">
        <v>35.97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55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67.849999999999994</v>
      </c>
      <c r="AQ74" s="196">
        <v>21.99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156.66</v>
      </c>
      <c r="L75" s="196">
        <v>41.75</v>
      </c>
      <c r="M75" s="196">
        <v>0</v>
      </c>
      <c r="N75" s="196">
        <v>13.82</v>
      </c>
      <c r="O75" s="196">
        <v>48.36</v>
      </c>
      <c r="P75" s="196">
        <v>66.27</v>
      </c>
      <c r="Q75" s="196">
        <v>5.32</v>
      </c>
      <c r="R75" s="196">
        <v>10.34</v>
      </c>
      <c r="S75" s="196">
        <v>6.43</v>
      </c>
      <c r="T75" s="196">
        <v>0</v>
      </c>
      <c r="U75" s="196">
        <v>205.68</v>
      </c>
      <c r="V75" s="196">
        <v>5.0599999999999996</v>
      </c>
      <c r="W75" s="196">
        <v>11.32</v>
      </c>
      <c r="X75" s="196">
        <v>35.97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55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67.849999999999994</v>
      </c>
      <c r="AQ75" s="196">
        <v>21.99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156.66</v>
      </c>
      <c r="L76" s="196">
        <v>41.75</v>
      </c>
      <c r="M76" s="196">
        <v>0</v>
      </c>
      <c r="N76" s="196">
        <v>13.82</v>
      </c>
      <c r="O76" s="196">
        <v>48.36</v>
      </c>
      <c r="P76" s="196">
        <v>66.27</v>
      </c>
      <c r="Q76" s="196">
        <v>5.32</v>
      </c>
      <c r="R76" s="196">
        <v>10.34</v>
      </c>
      <c r="S76" s="196">
        <v>6.43</v>
      </c>
      <c r="T76" s="196">
        <v>0</v>
      </c>
      <c r="U76" s="196">
        <v>205.68</v>
      </c>
      <c r="V76" s="196">
        <v>5.0599999999999996</v>
      </c>
      <c r="W76" s="196">
        <v>11.32</v>
      </c>
      <c r="X76" s="196">
        <v>35.97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55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67.849999999999994</v>
      </c>
      <c r="AQ76" s="196">
        <v>21.99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156.66</v>
      </c>
      <c r="L77" s="196">
        <v>41.75</v>
      </c>
      <c r="M77" s="196">
        <v>0</v>
      </c>
      <c r="N77" s="196">
        <v>13.82</v>
      </c>
      <c r="O77" s="196">
        <v>48.36</v>
      </c>
      <c r="P77" s="196">
        <v>66.27</v>
      </c>
      <c r="Q77" s="196">
        <v>5.32</v>
      </c>
      <c r="R77" s="196">
        <v>10.34</v>
      </c>
      <c r="S77" s="196">
        <v>6.43</v>
      </c>
      <c r="T77" s="196">
        <v>0</v>
      </c>
      <c r="U77" s="196">
        <v>205.68</v>
      </c>
      <c r="V77" s="196">
        <v>5.0599999999999996</v>
      </c>
      <c r="W77" s="196">
        <v>11.32</v>
      </c>
      <c r="X77" s="196">
        <v>35.97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55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67.849999999999994</v>
      </c>
      <c r="AQ77" s="196">
        <v>21.99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156.66</v>
      </c>
      <c r="L78" s="196">
        <v>41.75</v>
      </c>
      <c r="M78" s="196">
        <v>0</v>
      </c>
      <c r="N78" s="196">
        <v>13.82</v>
      </c>
      <c r="O78" s="196">
        <v>48.36</v>
      </c>
      <c r="P78" s="196">
        <v>66.27</v>
      </c>
      <c r="Q78" s="196">
        <v>5.32</v>
      </c>
      <c r="R78" s="196">
        <v>10.34</v>
      </c>
      <c r="S78" s="196">
        <v>6.43</v>
      </c>
      <c r="T78" s="196">
        <v>0</v>
      </c>
      <c r="U78" s="196">
        <v>205.68</v>
      </c>
      <c r="V78" s="196">
        <v>5.0599999999999996</v>
      </c>
      <c r="W78" s="196">
        <v>11.32</v>
      </c>
      <c r="X78" s="196">
        <v>35.97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55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67.849999999999994</v>
      </c>
      <c r="AQ78" s="196">
        <v>21.99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156.66</v>
      </c>
      <c r="L79" s="196">
        <v>41.75</v>
      </c>
      <c r="M79" s="196">
        <v>0</v>
      </c>
      <c r="N79" s="196">
        <v>13.82</v>
      </c>
      <c r="O79" s="196">
        <v>48.36</v>
      </c>
      <c r="P79" s="196">
        <v>66.27</v>
      </c>
      <c r="Q79" s="196">
        <v>5.32</v>
      </c>
      <c r="R79" s="196">
        <v>10.34</v>
      </c>
      <c r="S79" s="196">
        <v>6.43</v>
      </c>
      <c r="T79" s="196">
        <v>0</v>
      </c>
      <c r="U79" s="196">
        <v>205.68</v>
      </c>
      <c r="V79" s="196">
        <v>5.0599999999999996</v>
      </c>
      <c r="W79" s="196">
        <v>11.32</v>
      </c>
      <c r="X79" s="196">
        <v>35.97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67.849999999999994</v>
      </c>
      <c r="AQ79" s="196">
        <v>21.99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156.66</v>
      </c>
      <c r="L80" s="196">
        <v>41.75</v>
      </c>
      <c r="M80" s="196">
        <v>0</v>
      </c>
      <c r="N80" s="196">
        <v>13.82</v>
      </c>
      <c r="O80" s="196">
        <v>48.36</v>
      </c>
      <c r="P80" s="196">
        <v>66.27</v>
      </c>
      <c r="Q80" s="196">
        <v>5.32</v>
      </c>
      <c r="R80" s="196">
        <v>10.34</v>
      </c>
      <c r="S80" s="196">
        <v>6.43</v>
      </c>
      <c r="T80" s="196">
        <v>0</v>
      </c>
      <c r="U80" s="196">
        <v>205.68</v>
      </c>
      <c r="V80" s="196">
        <v>5.0599999999999996</v>
      </c>
      <c r="W80" s="196">
        <v>11.32</v>
      </c>
      <c r="X80" s="196">
        <v>35.97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67.849999999999994</v>
      </c>
      <c r="AQ80" s="196">
        <v>21.99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156.66</v>
      </c>
      <c r="L81" s="196">
        <v>41.75</v>
      </c>
      <c r="M81" s="196">
        <v>0</v>
      </c>
      <c r="N81" s="196">
        <v>13.82</v>
      </c>
      <c r="O81" s="196">
        <v>48.36</v>
      </c>
      <c r="P81" s="196">
        <v>66.27</v>
      </c>
      <c r="Q81" s="196">
        <v>5.32</v>
      </c>
      <c r="R81" s="196">
        <v>10.34</v>
      </c>
      <c r="S81" s="196">
        <v>6.43</v>
      </c>
      <c r="T81" s="196">
        <v>0</v>
      </c>
      <c r="U81" s="196">
        <v>150.19999999999999</v>
      </c>
      <c r="V81" s="196">
        <v>5.0599999999999996</v>
      </c>
      <c r="W81" s="196">
        <v>11.32</v>
      </c>
      <c r="X81" s="196">
        <v>35.97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67.849999999999994</v>
      </c>
      <c r="AQ81" s="196">
        <v>21.99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156.66</v>
      </c>
      <c r="L82" s="196">
        <v>41.75</v>
      </c>
      <c r="M82" s="196">
        <v>0</v>
      </c>
      <c r="N82" s="196">
        <v>13.82</v>
      </c>
      <c r="O82" s="196">
        <v>48.36</v>
      </c>
      <c r="P82" s="196">
        <v>66.27</v>
      </c>
      <c r="Q82" s="196">
        <v>5.32</v>
      </c>
      <c r="R82" s="196">
        <v>10.34</v>
      </c>
      <c r="S82" s="196">
        <v>6.43</v>
      </c>
      <c r="T82" s="196">
        <v>0</v>
      </c>
      <c r="U82" s="196">
        <v>150.19999999999999</v>
      </c>
      <c r="V82" s="196">
        <v>5.0599999999999996</v>
      </c>
      <c r="W82" s="196">
        <v>11.32</v>
      </c>
      <c r="X82" s="196">
        <v>35.97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67.849999999999994</v>
      </c>
      <c r="AQ82" s="196">
        <v>21.99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156.66</v>
      </c>
      <c r="L83" s="196">
        <v>41.75</v>
      </c>
      <c r="M83" s="196">
        <v>0</v>
      </c>
      <c r="N83" s="196">
        <v>13.82</v>
      </c>
      <c r="O83" s="196">
        <v>48.36</v>
      </c>
      <c r="P83" s="196">
        <v>66.27</v>
      </c>
      <c r="Q83" s="196">
        <v>5.32</v>
      </c>
      <c r="R83" s="196">
        <v>10.34</v>
      </c>
      <c r="S83" s="196">
        <v>6.43</v>
      </c>
      <c r="T83" s="196">
        <v>0</v>
      </c>
      <c r="U83" s="196">
        <v>150.19999999999999</v>
      </c>
      <c r="V83" s="196">
        <v>5.0599999999999996</v>
      </c>
      <c r="W83" s="196">
        <v>11.32</v>
      </c>
      <c r="X83" s="196">
        <v>35.97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67.849999999999994</v>
      </c>
      <c r="AQ83" s="196">
        <v>21.99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156.66</v>
      </c>
      <c r="L84" s="196">
        <v>41.75</v>
      </c>
      <c r="M84" s="196">
        <v>0</v>
      </c>
      <c r="N84" s="196">
        <v>13.82</v>
      </c>
      <c r="O84" s="196">
        <v>48.36</v>
      </c>
      <c r="P84" s="196">
        <v>66.27</v>
      </c>
      <c r="Q84" s="196">
        <v>5.32</v>
      </c>
      <c r="R84" s="196">
        <v>10.34</v>
      </c>
      <c r="S84" s="196">
        <v>6.43</v>
      </c>
      <c r="T84" s="196">
        <v>0</v>
      </c>
      <c r="U84" s="196">
        <v>150.19999999999999</v>
      </c>
      <c r="V84" s="196">
        <v>5.0599999999999996</v>
      </c>
      <c r="W84" s="196">
        <v>11.32</v>
      </c>
      <c r="X84" s="196">
        <v>35.97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67.849999999999994</v>
      </c>
      <c r="AQ84" s="196">
        <v>21.99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156.66</v>
      </c>
      <c r="L85" s="196">
        <v>41.75</v>
      </c>
      <c r="M85" s="196">
        <v>0</v>
      </c>
      <c r="N85" s="196">
        <v>13.82</v>
      </c>
      <c r="O85" s="196">
        <v>48.36</v>
      </c>
      <c r="P85" s="196">
        <v>66.27</v>
      </c>
      <c r="Q85" s="196">
        <v>5.32</v>
      </c>
      <c r="R85" s="196">
        <v>10.34</v>
      </c>
      <c r="S85" s="196">
        <v>6.43</v>
      </c>
      <c r="T85" s="196">
        <v>0</v>
      </c>
      <c r="U85" s="196">
        <v>150.19999999999999</v>
      </c>
      <c r="V85" s="196">
        <v>5.0599999999999996</v>
      </c>
      <c r="W85" s="196">
        <v>11.32</v>
      </c>
      <c r="X85" s="196">
        <v>35.97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67.849999999999994</v>
      </c>
      <c r="AQ85" s="196">
        <v>21.99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156.66</v>
      </c>
      <c r="L86" s="196">
        <v>41.75</v>
      </c>
      <c r="M86" s="196">
        <v>0</v>
      </c>
      <c r="N86" s="196">
        <v>13.82</v>
      </c>
      <c r="O86" s="196">
        <v>48.36</v>
      </c>
      <c r="P86" s="196">
        <v>66.27</v>
      </c>
      <c r="Q86" s="196">
        <v>5.32</v>
      </c>
      <c r="R86" s="196">
        <v>10.34</v>
      </c>
      <c r="S86" s="196">
        <v>6.43</v>
      </c>
      <c r="T86" s="196">
        <v>0</v>
      </c>
      <c r="U86" s="196">
        <v>150.19999999999999</v>
      </c>
      <c r="V86" s="196">
        <v>5.0599999999999996</v>
      </c>
      <c r="W86" s="196">
        <v>11.32</v>
      </c>
      <c r="X86" s="196">
        <v>35.97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67.849999999999994</v>
      </c>
      <c r="AQ86" s="196">
        <v>21.99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156.72999999999999</v>
      </c>
      <c r="L87" s="196">
        <v>41.75</v>
      </c>
      <c r="M87" s="196">
        <v>0</v>
      </c>
      <c r="N87" s="196">
        <v>13.82</v>
      </c>
      <c r="O87" s="196">
        <v>48.36</v>
      </c>
      <c r="P87" s="196">
        <v>66.27</v>
      </c>
      <c r="Q87" s="196">
        <v>5.32</v>
      </c>
      <c r="R87" s="196">
        <v>10.34</v>
      </c>
      <c r="S87" s="196">
        <v>6.43</v>
      </c>
      <c r="T87" s="196">
        <v>0</v>
      </c>
      <c r="U87" s="196">
        <v>150.19999999999999</v>
      </c>
      <c r="V87" s="196">
        <v>5.0599999999999996</v>
      </c>
      <c r="W87" s="196">
        <v>11.32</v>
      </c>
      <c r="X87" s="196">
        <v>35.97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55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67.849999999999994</v>
      </c>
      <c r="AQ87" s="196">
        <v>21.99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156.72999999999999</v>
      </c>
      <c r="L88" s="196">
        <v>41.75</v>
      </c>
      <c r="M88" s="196">
        <v>0</v>
      </c>
      <c r="N88" s="196">
        <v>13.82</v>
      </c>
      <c r="O88" s="196">
        <v>48.36</v>
      </c>
      <c r="P88" s="196">
        <v>66.27</v>
      </c>
      <c r="Q88" s="196">
        <v>5.32</v>
      </c>
      <c r="R88" s="196">
        <v>10.34</v>
      </c>
      <c r="S88" s="196">
        <v>6.43</v>
      </c>
      <c r="T88" s="196">
        <v>0</v>
      </c>
      <c r="U88" s="196">
        <v>150.19999999999999</v>
      </c>
      <c r="V88" s="196">
        <v>5.0599999999999996</v>
      </c>
      <c r="W88" s="196">
        <v>11.32</v>
      </c>
      <c r="X88" s="196">
        <v>35.97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55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67.849999999999994</v>
      </c>
      <c r="AQ88" s="196">
        <v>21.99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156.72999999999999</v>
      </c>
      <c r="L89" s="196">
        <v>41.75</v>
      </c>
      <c r="M89" s="196">
        <v>0</v>
      </c>
      <c r="N89" s="196">
        <v>13.82</v>
      </c>
      <c r="O89" s="196">
        <v>48.36</v>
      </c>
      <c r="P89" s="196">
        <v>66.27</v>
      </c>
      <c r="Q89" s="196">
        <v>5.32</v>
      </c>
      <c r="R89" s="196">
        <v>10.34</v>
      </c>
      <c r="S89" s="196">
        <v>6.43</v>
      </c>
      <c r="T89" s="196">
        <v>0</v>
      </c>
      <c r="U89" s="196">
        <v>150.19999999999999</v>
      </c>
      <c r="V89" s="196">
        <v>5.0599999999999996</v>
      </c>
      <c r="W89" s="196">
        <v>11.32</v>
      </c>
      <c r="X89" s="196">
        <v>35.97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55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67.849999999999994</v>
      </c>
      <c r="AQ89" s="196">
        <v>21.99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156.72999999999999</v>
      </c>
      <c r="L90" s="196">
        <v>42.41</v>
      </c>
      <c r="M90" s="196">
        <v>0</v>
      </c>
      <c r="N90" s="196">
        <v>13.82</v>
      </c>
      <c r="O90" s="196">
        <v>48.36</v>
      </c>
      <c r="P90" s="196">
        <v>66.27</v>
      </c>
      <c r="Q90" s="196">
        <v>5.32</v>
      </c>
      <c r="R90" s="196">
        <v>10.34</v>
      </c>
      <c r="S90" s="196">
        <v>6.43</v>
      </c>
      <c r="T90" s="196">
        <v>0</v>
      </c>
      <c r="U90" s="196">
        <v>150.19999999999999</v>
      </c>
      <c r="V90" s="196">
        <v>5.0599999999999996</v>
      </c>
      <c r="W90" s="196">
        <v>11.32</v>
      </c>
      <c r="X90" s="196">
        <v>35.97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55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67.849999999999994</v>
      </c>
      <c r="AQ90" s="196">
        <v>21.99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129.59</v>
      </c>
      <c r="L91" s="196">
        <v>41.75</v>
      </c>
      <c r="M91" s="196">
        <v>0</v>
      </c>
      <c r="N91" s="196">
        <v>13.82</v>
      </c>
      <c r="O91" s="196">
        <v>48.36</v>
      </c>
      <c r="P91" s="196">
        <v>66.27</v>
      </c>
      <c r="Q91" s="196">
        <v>5.32</v>
      </c>
      <c r="R91" s="196">
        <v>10.34</v>
      </c>
      <c r="S91" s="196">
        <v>6.43</v>
      </c>
      <c r="T91" s="196">
        <v>0</v>
      </c>
      <c r="U91" s="196">
        <v>150.19999999999999</v>
      </c>
      <c r="V91" s="196">
        <v>5.0599999999999996</v>
      </c>
      <c r="W91" s="196">
        <v>11.32</v>
      </c>
      <c r="X91" s="196">
        <v>35.97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45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67.849999999999994</v>
      </c>
      <c r="AQ91" s="196">
        <v>21.99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113.27</v>
      </c>
      <c r="L92" s="196">
        <v>41.75</v>
      </c>
      <c r="M92" s="196">
        <v>0</v>
      </c>
      <c r="N92" s="196">
        <v>13.82</v>
      </c>
      <c r="O92" s="196">
        <v>48.36</v>
      </c>
      <c r="P92" s="196">
        <v>66.27</v>
      </c>
      <c r="Q92" s="196">
        <v>5.32</v>
      </c>
      <c r="R92" s="196">
        <v>10.34</v>
      </c>
      <c r="S92" s="196">
        <v>6.43</v>
      </c>
      <c r="T92" s="196">
        <v>0</v>
      </c>
      <c r="U92" s="196">
        <v>150.19999999999999</v>
      </c>
      <c r="V92" s="196">
        <v>5.0599999999999996</v>
      </c>
      <c r="W92" s="196">
        <v>11.32</v>
      </c>
      <c r="X92" s="196">
        <v>35.97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45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67.849999999999994</v>
      </c>
      <c r="AQ92" s="196">
        <v>21.99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91.19</v>
      </c>
      <c r="L93" s="196">
        <v>41.75</v>
      </c>
      <c r="M93" s="196">
        <v>0</v>
      </c>
      <c r="N93" s="196">
        <v>13.82</v>
      </c>
      <c r="O93" s="196">
        <v>48.36</v>
      </c>
      <c r="P93" s="196">
        <v>66.27</v>
      </c>
      <c r="Q93" s="196">
        <v>5.32</v>
      </c>
      <c r="R93" s="196">
        <v>10.34</v>
      </c>
      <c r="S93" s="196">
        <v>6.43</v>
      </c>
      <c r="T93" s="196">
        <v>0</v>
      </c>
      <c r="U93" s="196">
        <v>150.19999999999999</v>
      </c>
      <c r="V93" s="196">
        <v>5.0599999999999996</v>
      </c>
      <c r="W93" s="196">
        <v>11.32</v>
      </c>
      <c r="X93" s="196">
        <v>35.97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45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67.849999999999994</v>
      </c>
      <c r="AQ93" s="196">
        <v>21.99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86.39</v>
      </c>
      <c r="L94" s="196">
        <v>41.75</v>
      </c>
      <c r="M94" s="196">
        <v>0</v>
      </c>
      <c r="N94" s="196">
        <v>13.82</v>
      </c>
      <c r="O94" s="196">
        <v>48.36</v>
      </c>
      <c r="P94" s="196">
        <v>66.27</v>
      </c>
      <c r="Q94" s="196">
        <v>5.32</v>
      </c>
      <c r="R94" s="196">
        <v>10.34</v>
      </c>
      <c r="S94" s="196">
        <v>6.43</v>
      </c>
      <c r="T94" s="196">
        <v>0</v>
      </c>
      <c r="U94" s="196">
        <v>150.19999999999999</v>
      </c>
      <c r="V94" s="196">
        <v>5.0599999999999996</v>
      </c>
      <c r="W94" s="196">
        <v>11.32</v>
      </c>
      <c r="X94" s="196">
        <v>35.97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45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67.849999999999994</v>
      </c>
      <c r="AQ94" s="196">
        <v>21.99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86.39</v>
      </c>
      <c r="L95" s="196">
        <v>41.75</v>
      </c>
      <c r="M95" s="196">
        <v>0</v>
      </c>
      <c r="N95" s="196">
        <v>13.82</v>
      </c>
      <c r="O95" s="196">
        <v>48.36</v>
      </c>
      <c r="P95" s="196">
        <v>66.27</v>
      </c>
      <c r="Q95" s="196">
        <v>5.32</v>
      </c>
      <c r="R95" s="196">
        <v>10.34</v>
      </c>
      <c r="S95" s="196">
        <v>6.43</v>
      </c>
      <c r="T95" s="196">
        <v>0</v>
      </c>
      <c r="U95" s="196">
        <v>150.19999999999999</v>
      </c>
      <c r="V95" s="196">
        <v>5.0599999999999996</v>
      </c>
      <c r="W95" s="196">
        <v>11.32</v>
      </c>
      <c r="X95" s="196">
        <v>35.97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45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67.849999999999994</v>
      </c>
      <c r="AQ95" s="196">
        <v>21.99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75.55</v>
      </c>
      <c r="L96" s="196">
        <v>41.75</v>
      </c>
      <c r="M96" s="196">
        <v>0</v>
      </c>
      <c r="N96" s="196">
        <v>13.82</v>
      </c>
      <c r="O96" s="196">
        <v>48.36</v>
      </c>
      <c r="P96" s="196">
        <v>66.27</v>
      </c>
      <c r="Q96" s="196">
        <v>5.32</v>
      </c>
      <c r="R96" s="196">
        <v>10.34</v>
      </c>
      <c r="S96" s="196">
        <v>6.43</v>
      </c>
      <c r="T96" s="196">
        <v>0</v>
      </c>
      <c r="U96" s="196">
        <v>150.19999999999999</v>
      </c>
      <c r="V96" s="196">
        <v>5.0599999999999996</v>
      </c>
      <c r="W96" s="196">
        <v>11.32</v>
      </c>
      <c r="X96" s="196">
        <v>35.97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45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67.849999999999994</v>
      </c>
      <c r="AQ96" s="196">
        <v>21.99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91.19</v>
      </c>
      <c r="L97" s="196">
        <v>41.75</v>
      </c>
      <c r="M97" s="196">
        <v>0</v>
      </c>
      <c r="N97" s="196">
        <v>13.82</v>
      </c>
      <c r="O97" s="196">
        <v>48.36</v>
      </c>
      <c r="P97" s="196">
        <v>66.27</v>
      </c>
      <c r="Q97" s="196">
        <v>5.32</v>
      </c>
      <c r="R97" s="196">
        <v>10.34</v>
      </c>
      <c r="S97" s="196">
        <v>6.43</v>
      </c>
      <c r="T97" s="196">
        <v>0</v>
      </c>
      <c r="U97" s="196">
        <v>150.19999999999999</v>
      </c>
      <c r="V97" s="196">
        <v>5.27</v>
      </c>
      <c r="W97" s="196">
        <v>11.32</v>
      </c>
      <c r="X97" s="196">
        <v>35.97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45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67.849999999999994</v>
      </c>
      <c r="AQ97" s="196">
        <v>21.99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75.55</v>
      </c>
      <c r="L98" s="196">
        <v>41.75</v>
      </c>
      <c r="M98" s="196">
        <v>0</v>
      </c>
      <c r="N98" s="196">
        <v>13.82</v>
      </c>
      <c r="O98" s="196">
        <v>48.36</v>
      </c>
      <c r="P98" s="196">
        <v>66.27</v>
      </c>
      <c r="Q98" s="196">
        <v>5.32</v>
      </c>
      <c r="R98" s="196">
        <v>10.34</v>
      </c>
      <c r="S98" s="196">
        <v>6.43</v>
      </c>
      <c r="T98" s="196">
        <v>0</v>
      </c>
      <c r="U98" s="196">
        <v>150.19999999999999</v>
      </c>
      <c r="V98" s="196">
        <v>5.0599999999999996</v>
      </c>
      <c r="W98" s="196">
        <v>11.32</v>
      </c>
      <c r="X98" s="196">
        <v>35.97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45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67.849999999999994</v>
      </c>
      <c r="AQ98" s="196">
        <v>21.99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2.9167124999999974</v>
      </c>
      <c r="L99">
        <f t="shared" si="0"/>
        <v>0.84207249999999967</v>
      </c>
      <c r="M99">
        <f t="shared" si="0"/>
        <v>0</v>
      </c>
      <c r="N99">
        <f t="shared" si="0"/>
        <v>0.33892999999999973</v>
      </c>
      <c r="O99">
        <f t="shared" si="0"/>
        <v>1.1606399999999999</v>
      </c>
      <c r="P99">
        <f t="shared" si="0"/>
        <v>1.5904800000000037</v>
      </c>
      <c r="Q99">
        <f t="shared" si="0"/>
        <v>0.10442999999999991</v>
      </c>
      <c r="R99">
        <f t="shared" si="0"/>
        <v>0.21032250000000008</v>
      </c>
      <c r="S99">
        <f t="shared" si="0"/>
        <v>0.12994000000000006</v>
      </c>
      <c r="T99">
        <f t="shared" si="0"/>
        <v>0</v>
      </c>
      <c r="U99">
        <f t="shared" si="0"/>
        <v>5.644270000000005</v>
      </c>
      <c r="V99">
        <f t="shared" si="0"/>
        <v>8.5240000000000038E-2</v>
      </c>
      <c r="W99">
        <f t="shared" si="0"/>
        <v>0.27167000000000041</v>
      </c>
      <c r="X99">
        <f t="shared" si="0"/>
        <v>0.86327999999999838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2.6065000000000008E-2</v>
      </c>
      <c r="AN99">
        <f t="shared" si="0"/>
        <v>0</v>
      </c>
      <c r="AO99">
        <f t="shared" si="0"/>
        <v>0</v>
      </c>
      <c r="AP99">
        <f t="shared" si="0"/>
        <v>1.4075425000000015</v>
      </c>
      <c r="AQ99">
        <f t="shared" si="0"/>
        <v>0.43120000000000008</v>
      </c>
      <c r="AR99">
        <f t="shared" si="0"/>
        <v>0.21965249999999997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5.0599999999999996</v>
      </c>
      <c r="L3" s="196">
        <v>201.58</v>
      </c>
      <c r="M3" s="196">
        <v>27.1</v>
      </c>
      <c r="N3" s="196">
        <v>17.39</v>
      </c>
      <c r="O3" s="196">
        <v>0</v>
      </c>
      <c r="P3" s="196">
        <v>41.03</v>
      </c>
      <c r="Q3" s="196">
        <v>2.88</v>
      </c>
      <c r="R3" s="196">
        <v>5.76</v>
      </c>
      <c r="S3" s="196">
        <v>3.84</v>
      </c>
      <c r="T3" s="196">
        <v>0</v>
      </c>
      <c r="U3" s="196">
        <v>20.34</v>
      </c>
      <c r="V3" s="196">
        <v>1.92</v>
      </c>
      <c r="W3" s="196">
        <v>4.8</v>
      </c>
      <c r="X3" s="196">
        <v>14.4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69.61</v>
      </c>
      <c r="AJ3" s="196">
        <v>0</v>
      </c>
      <c r="AK3" s="196">
        <v>0</v>
      </c>
      <c r="AL3" s="196">
        <v>0</v>
      </c>
      <c r="AM3" s="196">
        <v>30</v>
      </c>
      <c r="AN3" s="196">
        <v>0</v>
      </c>
      <c r="AO3">
        <v>0</v>
      </c>
      <c r="AP3" s="196">
        <v>19.2</v>
      </c>
      <c r="AQ3" s="196">
        <v>7.68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1.92</v>
      </c>
      <c r="L4" s="196">
        <v>201.58</v>
      </c>
      <c r="M4" s="196">
        <v>27.1</v>
      </c>
      <c r="N4" s="196">
        <v>17.39</v>
      </c>
      <c r="O4" s="196">
        <v>0</v>
      </c>
      <c r="P4" s="196">
        <v>41.03</v>
      </c>
      <c r="Q4" s="196">
        <v>2.88</v>
      </c>
      <c r="R4" s="196">
        <v>5.76</v>
      </c>
      <c r="S4" s="196">
        <v>3.84</v>
      </c>
      <c r="T4" s="196">
        <v>0</v>
      </c>
      <c r="U4" s="196">
        <v>20.34</v>
      </c>
      <c r="V4" s="196">
        <v>1.92</v>
      </c>
      <c r="W4" s="196">
        <v>4.8</v>
      </c>
      <c r="X4" s="196">
        <v>14.4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69.61</v>
      </c>
      <c r="AJ4" s="196">
        <v>0</v>
      </c>
      <c r="AK4" s="196">
        <v>0</v>
      </c>
      <c r="AL4" s="196">
        <v>0</v>
      </c>
      <c r="AM4" s="196">
        <v>40</v>
      </c>
      <c r="AN4" s="196">
        <v>0</v>
      </c>
      <c r="AO4">
        <v>0</v>
      </c>
      <c r="AP4" s="196">
        <v>19.2</v>
      </c>
      <c r="AQ4" s="196">
        <v>7.68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1.92</v>
      </c>
      <c r="L5" s="196">
        <v>201.58</v>
      </c>
      <c r="M5" s="196">
        <v>27.1</v>
      </c>
      <c r="N5" s="196">
        <v>17.39</v>
      </c>
      <c r="O5" s="196">
        <v>0</v>
      </c>
      <c r="P5" s="196">
        <v>41.03</v>
      </c>
      <c r="Q5" s="196">
        <v>2.88</v>
      </c>
      <c r="R5" s="196">
        <v>5.76</v>
      </c>
      <c r="S5" s="196">
        <v>3.84</v>
      </c>
      <c r="T5" s="196">
        <v>0</v>
      </c>
      <c r="U5" s="196">
        <v>20.34</v>
      </c>
      <c r="V5" s="196">
        <v>1.92</v>
      </c>
      <c r="W5" s="196">
        <v>4.8</v>
      </c>
      <c r="X5" s="196">
        <v>14.4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69.61</v>
      </c>
      <c r="AJ5" s="196">
        <v>0</v>
      </c>
      <c r="AK5" s="196">
        <v>0</v>
      </c>
      <c r="AL5" s="196">
        <v>0</v>
      </c>
      <c r="AM5" s="196">
        <v>40</v>
      </c>
      <c r="AN5" s="196">
        <v>0</v>
      </c>
      <c r="AO5">
        <v>0</v>
      </c>
      <c r="AP5" s="196">
        <v>19.2</v>
      </c>
      <c r="AQ5" s="196">
        <v>7.68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1.92</v>
      </c>
      <c r="L6" s="196">
        <v>201.58</v>
      </c>
      <c r="M6" s="196">
        <v>27.1</v>
      </c>
      <c r="N6" s="196">
        <v>17.39</v>
      </c>
      <c r="O6" s="196">
        <v>0</v>
      </c>
      <c r="P6" s="196">
        <v>41.03</v>
      </c>
      <c r="Q6" s="196">
        <v>2.88</v>
      </c>
      <c r="R6" s="196">
        <v>5.76</v>
      </c>
      <c r="S6" s="196">
        <v>3.84</v>
      </c>
      <c r="T6" s="196">
        <v>0</v>
      </c>
      <c r="U6" s="196">
        <v>20.34</v>
      </c>
      <c r="V6" s="196">
        <v>1.92</v>
      </c>
      <c r="W6" s="196">
        <v>4.8</v>
      </c>
      <c r="X6" s="196">
        <v>14.4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69.61</v>
      </c>
      <c r="AJ6" s="196">
        <v>0</v>
      </c>
      <c r="AK6" s="196">
        <v>0</v>
      </c>
      <c r="AL6" s="196">
        <v>0</v>
      </c>
      <c r="AM6" s="196">
        <v>40</v>
      </c>
      <c r="AN6" s="196">
        <v>0</v>
      </c>
      <c r="AO6">
        <v>0</v>
      </c>
      <c r="AP6" s="196">
        <v>19.2</v>
      </c>
      <c r="AQ6" s="196">
        <v>7.68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1.92</v>
      </c>
      <c r="L7" s="196">
        <v>201.58</v>
      </c>
      <c r="M7" s="196">
        <v>27.1</v>
      </c>
      <c r="N7" s="196">
        <v>17.39</v>
      </c>
      <c r="O7" s="196">
        <v>0</v>
      </c>
      <c r="P7" s="196">
        <v>41.03</v>
      </c>
      <c r="Q7" s="196">
        <v>2.88</v>
      </c>
      <c r="R7" s="196">
        <v>5.76</v>
      </c>
      <c r="S7" s="196">
        <v>3.84</v>
      </c>
      <c r="T7" s="196">
        <v>0</v>
      </c>
      <c r="U7" s="196">
        <v>20.34</v>
      </c>
      <c r="V7" s="196">
        <v>1.92</v>
      </c>
      <c r="W7" s="196">
        <v>4.8</v>
      </c>
      <c r="X7" s="196">
        <v>14.4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69.61</v>
      </c>
      <c r="AJ7" s="196">
        <v>0</v>
      </c>
      <c r="AK7" s="196">
        <v>0</v>
      </c>
      <c r="AL7" s="196">
        <v>0</v>
      </c>
      <c r="AM7" s="196">
        <v>40</v>
      </c>
      <c r="AN7" s="196">
        <v>0</v>
      </c>
      <c r="AO7">
        <v>0</v>
      </c>
      <c r="AP7" s="196">
        <v>19.2</v>
      </c>
      <c r="AQ7" s="196">
        <v>7.68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1.92</v>
      </c>
      <c r="L8" s="196">
        <v>201.58</v>
      </c>
      <c r="M8" s="196">
        <v>27.1</v>
      </c>
      <c r="N8" s="196">
        <v>17.39</v>
      </c>
      <c r="O8" s="196">
        <v>0</v>
      </c>
      <c r="P8" s="196">
        <v>41.03</v>
      </c>
      <c r="Q8" s="196">
        <v>2.88</v>
      </c>
      <c r="R8" s="196">
        <v>5.76</v>
      </c>
      <c r="S8" s="196">
        <v>3.84</v>
      </c>
      <c r="T8" s="196">
        <v>0</v>
      </c>
      <c r="U8" s="196">
        <v>20.34</v>
      </c>
      <c r="V8" s="196">
        <v>1.92</v>
      </c>
      <c r="W8" s="196">
        <v>4.8</v>
      </c>
      <c r="X8" s="196">
        <v>14.4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69.61</v>
      </c>
      <c r="AJ8" s="196">
        <v>0</v>
      </c>
      <c r="AK8" s="196">
        <v>0</v>
      </c>
      <c r="AL8" s="196">
        <v>0</v>
      </c>
      <c r="AM8" s="196">
        <v>40</v>
      </c>
      <c r="AN8" s="196">
        <v>0</v>
      </c>
      <c r="AO8">
        <v>0</v>
      </c>
      <c r="AP8" s="196">
        <v>19.2</v>
      </c>
      <c r="AQ8" s="196">
        <v>7.68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1.92</v>
      </c>
      <c r="L9" s="196">
        <v>201.58</v>
      </c>
      <c r="M9" s="196">
        <v>27.1</v>
      </c>
      <c r="N9" s="196">
        <v>17.39</v>
      </c>
      <c r="O9" s="196">
        <v>0</v>
      </c>
      <c r="P9" s="196">
        <v>41.03</v>
      </c>
      <c r="Q9" s="196">
        <v>2.88</v>
      </c>
      <c r="R9" s="196">
        <v>5.76</v>
      </c>
      <c r="S9" s="196">
        <v>3.84</v>
      </c>
      <c r="T9" s="196">
        <v>0</v>
      </c>
      <c r="U9" s="196">
        <v>20.34</v>
      </c>
      <c r="V9" s="196">
        <v>1.92</v>
      </c>
      <c r="W9" s="196">
        <v>4.8</v>
      </c>
      <c r="X9" s="196">
        <v>14.4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69.61</v>
      </c>
      <c r="AJ9" s="196">
        <v>0</v>
      </c>
      <c r="AK9" s="196">
        <v>0</v>
      </c>
      <c r="AL9" s="196">
        <v>0</v>
      </c>
      <c r="AM9" s="196">
        <v>40</v>
      </c>
      <c r="AN9" s="196">
        <v>0</v>
      </c>
      <c r="AO9">
        <v>0</v>
      </c>
      <c r="AP9" s="196">
        <v>19.2</v>
      </c>
      <c r="AQ9" s="196">
        <v>7.68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1.92</v>
      </c>
      <c r="L10" s="196">
        <v>201.58</v>
      </c>
      <c r="M10" s="196">
        <v>27.1</v>
      </c>
      <c r="N10" s="196">
        <v>17.39</v>
      </c>
      <c r="O10" s="196">
        <v>0</v>
      </c>
      <c r="P10" s="196">
        <v>41.03</v>
      </c>
      <c r="Q10" s="196">
        <v>2.88</v>
      </c>
      <c r="R10" s="196">
        <v>5.76</v>
      </c>
      <c r="S10" s="196">
        <v>3.84</v>
      </c>
      <c r="T10" s="196">
        <v>0</v>
      </c>
      <c r="U10" s="196">
        <v>20.34</v>
      </c>
      <c r="V10" s="196">
        <v>1.92</v>
      </c>
      <c r="W10" s="196">
        <v>4.8</v>
      </c>
      <c r="X10" s="196">
        <v>14.4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69.61</v>
      </c>
      <c r="AJ10" s="196">
        <v>0</v>
      </c>
      <c r="AK10" s="196">
        <v>0</v>
      </c>
      <c r="AL10" s="196">
        <v>0</v>
      </c>
      <c r="AM10" s="196">
        <v>40</v>
      </c>
      <c r="AN10" s="196">
        <v>0</v>
      </c>
      <c r="AO10">
        <v>0</v>
      </c>
      <c r="AP10" s="196">
        <v>19.2</v>
      </c>
      <c r="AQ10" s="196">
        <v>7.68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1.92</v>
      </c>
      <c r="L11" s="196">
        <v>201.58</v>
      </c>
      <c r="M11" s="196">
        <v>27.1</v>
      </c>
      <c r="N11" s="196">
        <v>17.39</v>
      </c>
      <c r="O11" s="196">
        <v>0</v>
      </c>
      <c r="P11" s="196">
        <v>41.03</v>
      </c>
      <c r="Q11" s="196">
        <v>2.88</v>
      </c>
      <c r="R11" s="196">
        <v>5.76</v>
      </c>
      <c r="S11" s="196">
        <v>3.84</v>
      </c>
      <c r="T11" s="196">
        <v>0</v>
      </c>
      <c r="U11" s="196">
        <v>20.34</v>
      </c>
      <c r="V11" s="196">
        <v>1.92</v>
      </c>
      <c r="W11" s="196">
        <v>4.8</v>
      </c>
      <c r="X11" s="196">
        <v>14.4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69.61</v>
      </c>
      <c r="AJ11" s="196">
        <v>0</v>
      </c>
      <c r="AK11" s="196">
        <v>0</v>
      </c>
      <c r="AL11" s="196">
        <v>0</v>
      </c>
      <c r="AM11" s="196">
        <v>40</v>
      </c>
      <c r="AN11" s="196">
        <v>0</v>
      </c>
      <c r="AO11">
        <v>0</v>
      </c>
      <c r="AP11" s="196">
        <v>19.2</v>
      </c>
      <c r="AQ11" s="196">
        <v>7.68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1.92</v>
      </c>
      <c r="L12" s="196">
        <v>201.58</v>
      </c>
      <c r="M12" s="196">
        <v>27.1</v>
      </c>
      <c r="N12" s="196">
        <v>17.39</v>
      </c>
      <c r="O12" s="196">
        <v>0</v>
      </c>
      <c r="P12" s="196">
        <v>41.03</v>
      </c>
      <c r="Q12" s="196">
        <v>2.88</v>
      </c>
      <c r="R12" s="196">
        <v>5.76</v>
      </c>
      <c r="S12" s="196">
        <v>3.84</v>
      </c>
      <c r="T12" s="196">
        <v>0</v>
      </c>
      <c r="U12" s="196">
        <v>20.34</v>
      </c>
      <c r="V12" s="196">
        <v>1.92</v>
      </c>
      <c r="W12" s="196">
        <v>4.8</v>
      </c>
      <c r="X12" s="196">
        <v>14.4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69.61</v>
      </c>
      <c r="AJ12" s="196">
        <v>0</v>
      </c>
      <c r="AK12" s="196">
        <v>0</v>
      </c>
      <c r="AL12" s="196">
        <v>0</v>
      </c>
      <c r="AM12" s="196">
        <v>40</v>
      </c>
      <c r="AN12" s="196">
        <v>0</v>
      </c>
      <c r="AO12">
        <v>0</v>
      </c>
      <c r="AP12" s="196">
        <v>19.2</v>
      </c>
      <c r="AQ12" s="196">
        <v>7.68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1.92</v>
      </c>
      <c r="L13" s="196">
        <v>201.58</v>
      </c>
      <c r="M13" s="196">
        <v>27.1</v>
      </c>
      <c r="N13" s="196">
        <v>17.39</v>
      </c>
      <c r="O13" s="196">
        <v>0</v>
      </c>
      <c r="P13" s="196">
        <v>41.03</v>
      </c>
      <c r="Q13" s="196">
        <v>2.88</v>
      </c>
      <c r="R13" s="196">
        <v>5.76</v>
      </c>
      <c r="S13" s="196">
        <v>3.84</v>
      </c>
      <c r="T13" s="196">
        <v>0</v>
      </c>
      <c r="U13" s="196">
        <v>20.34</v>
      </c>
      <c r="V13" s="196">
        <v>1.92</v>
      </c>
      <c r="W13" s="196">
        <v>4.8</v>
      </c>
      <c r="X13" s="196">
        <v>14.4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69.61</v>
      </c>
      <c r="AJ13" s="196">
        <v>0</v>
      </c>
      <c r="AK13" s="196">
        <v>0</v>
      </c>
      <c r="AL13" s="196">
        <v>0</v>
      </c>
      <c r="AM13" s="196">
        <v>40</v>
      </c>
      <c r="AN13" s="196">
        <v>0</v>
      </c>
      <c r="AO13">
        <v>0</v>
      </c>
      <c r="AP13" s="196">
        <v>19.2</v>
      </c>
      <c r="AQ13" s="196">
        <v>7.68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1.92</v>
      </c>
      <c r="L14" s="196">
        <v>201.58</v>
      </c>
      <c r="M14" s="196">
        <v>27.1</v>
      </c>
      <c r="N14" s="196">
        <v>17.39</v>
      </c>
      <c r="O14" s="196">
        <v>0</v>
      </c>
      <c r="P14" s="196">
        <v>41.03</v>
      </c>
      <c r="Q14" s="196">
        <v>2.88</v>
      </c>
      <c r="R14" s="196">
        <v>5.76</v>
      </c>
      <c r="S14" s="196">
        <v>3.84</v>
      </c>
      <c r="T14" s="196">
        <v>0</v>
      </c>
      <c r="U14" s="196">
        <v>20.34</v>
      </c>
      <c r="V14" s="196">
        <v>1.92</v>
      </c>
      <c r="W14" s="196">
        <v>4.8</v>
      </c>
      <c r="X14" s="196">
        <v>14.4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69.61</v>
      </c>
      <c r="AJ14" s="196">
        <v>0</v>
      </c>
      <c r="AK14" s="196">
        <v>0</v>
      </c>
      <c r="AL14" s="196">
        <v>0</v>
      </c>
      <c r="AM14" s="196">
        <v>40</v>
      </c>
      <c r="AN14" s="196">
        <v>0</v>
      </c>
      <c r="AO14">
        <v>0</v>
      </c>
      <c r="AP14" s="196">
        <v>19.2</v>
      </c>
      <c r="AQ14" s="196">
        <v>7.68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1.92</v>
      </c>
      <c r="L15" s="196">
        <v>201.58</v>
      </c>
      <c r="M15" s="196">
        <v>27.1</v>
      </c>
      <c r="N15" s="196">
        <v>17.39</v>
      </c>
      <c r="O15" s="196">
        <v>0</v>
      </c>
      <c r="P15" s="196">
        <v>41.03</v>
      </c>
      <c r="Q15" s="196">
        <v>2.88</v>
      </c>
      <c r="R15" s="196">
        <v>5.76</v>
      </c>
      <c r="S15" s="196">
        <v>3.84</v>
      </c>
      <c r="T15" s="196">
        <v>0</v>
      </c>
      <c r="U15" s="196">
        <v>20.34</v>
      </c>
      <c r="V15" s="196">
        <v>1.92</v>
      </c>
      <c r="W15" s="196">
        <v>4.8</v>
      </c>
      <c r="X15" s="196">
        <v>14.4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69.61</v>
      </c>
      <c r="AJ15" s="196">
        <v>0</v>
      </c>
      <c r="AK15" s="196">
        <v>0</v>
      </c>
      <c r="AL15" s="196">
        <v>0</v>
      </c>
      <c r="AM15" s="196">
        <v>40</v>
      </c>
      <c r="AN15" s="196">
        <v>0</v>
      </c>
      <c r="AO15">
        <v>0</v>
      </c>
      <c r="AP15" s="196">
        <v>19.2</v>
      </c>
      <c r="AQ15" s="196">
        <v>7.68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1.92</v>
      </c>
      <c r="L16" s="196">
        <v>201.58</v>
      </c>
      <c r="M16" s="196">
        <v>27.1</v>
      </c>
      <c r="N16" s="196">
        <v>17.39</v>
      </c>
      <c r="O16" s="196">
        <v>0</v>
      </c>
      <c r="P16" s="196">
        <v>41.03</v>
      </c>
      <c r="Q16" s="196">
        <v>2.88</v>
      </c>
      <c r="R16" s="196">
        <v>5.76</v>
      </c>
      <c r="S16" s="196">
        <v>3.84</v>
      </c>
      <c r="T16" s="196">
        <v>0</v>
      </c>
      <c r="U16" s="196">
        <v>20.34</v>
      </c>
      <c r="V16" s="196">
        <v>1.92</v>
      </c>
      <c r="W16" s="196">
        <v>4.8</v>
      </c>
      <c r="X16" s="196">
        <v>14.4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69.61</v>
      </c>
      <c r="AJ16" s="196">
        <v>0</v>
      </c>
      <c r="AK16" s="196">
        <v>0</v>
      </c>
      <c r="AL16" s="196">
        <v>0</v>
      </c>
      <c r="AM16" s="196">
        <v>40</v>
      </c>
      <c r="AN16" s="196">
        <v>0</v>
      </c>
      <c r="AO16">
        <v>0</v>
      </c>
      <c r="AP16" s="196">
        <v>19.2</v>
      </c>
      <c r="AQ16" s="196">
        <v>7.68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1.92</v>
      </c>
      <c r="L17" s="196">
        <v>201.58</v>
      </c>
      <c r="M17" s="196">
        <v>27.1</v>
      </c>
      <c r="N17" s="196">
        <v>17.39</v>
      </c>
      <c r="O17" s="196">
        <v>0</v>
      </c>
      <c r="P17" s="196">
        <v>41.03</v>
      </c>
      <c r="Q17" s="196">
        <v>2.88</v>
      </c>
      <c r="R17" s="196">
        <v>5.76</v>
      </c>
      <c r="S17" s="196">
        <v>3.84</v>
      </c>
      <c r="T17" s="196">
        <v>0</v>
      </c>
      <c r="U17" s="196">
        <v>20.34</v>
      </c>
      <c r="V17" s="196">
        <v>1.92</v>
      </c>
      <c r="W17" s="196">
        <v>4.8</v>
      </c>
      <c r="X17" s="196">
        <v>14.4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69.61</v>
      </c>
      <c r="AJ17" s="196">
        <v>0</v>
      </c>
      <c r="AK17" s="196">
        <v>0</v>
      </c>
      <c r="AL17" s="196">
        <v>0</v>
      </c>
      <c r="AM17" s="196">
        <v>40</v>
      </c>
      <c r="AN17" s="196">
        <v>0</v>
      </c>
      <c r="AO17">
        <v>0</v>
      </c>
      <c r="AP17" s="196">
        <v>19.2</v>
      </c>
      <c r="AQ17" s="196">
        <v>7.68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1.92</v>
      </c>
      <c r="L18" s="196">
        <v>201.58</v>
      </c>
      <c r="M18" s="196">
        <v>27.1</v>
      </c>
      <c r="N18" s="196">
        <v>17.39</v>
      </c>
      <c r="O18" s="196">
        <v>0</v>
      </c>
      <c r="P18" s="196">
        <v>41.03</v>
      </c>
      <c r="Q18" s="196">
        <v>2.88</v>
      </c>
      <c r="R18" s="196">
        <v>5.76</v>
      </c>
      <c r="S18" s="196">
        <v>3.84</v>
      </c>
      <c r="T18" s="196">
        <v>0</v>
      </c>
      <c r="U18" s="196">
        <v>20.34</v>
      </c>
      <c r="V18" s="196">
        <v>1.92</v>
      </c>
      <c r="W18" s="196">
        <v>4.8</v>
      </c>
      <c r="X18" s="196">
        <v>14.4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69.61</v>
      </c>
      <c r="AJ18" s="196">
        <v>0</v>
      </c>
      <c r="AK18" s="196">
        <v>0</v>
      </c>
      <c r="AL18" s="196">
        <v>0</v>
      </c>
      <c r="AM18" s="196">
        <v>40</v>
      </c>
      <c r="AN18" s="196">
        <v>0</v>
      </c>
      <c r="AO18">
        <v>0</v>
      </c>
      <c r="AP18" s="196">
        <v>19.2</v>
      </c>
      <c r="AQ18" s="196">
        <v>7.68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1.92</v>
      </c>
      <c r="L19" s="196">
        <v>201.58</v>
      </c>
      <c r="M19" s="196">
        <v>27.1</v>
      </c>
      <c r="N19" s="196">
        <v>17.39</v>
      </c>
      <c r="O19" s="196">
        <v>0</v>
      </c>
      <c r="P19" s="196">
        <v>41.03</v>
      </c>
      <c r="Q19" s="196">
        <v>2.88</v>
      </c>
      <c r="R19" s="196">
        <v>5.76</v>
      </c>
      <c r="S19" s="196">
        <v>3.84</v>
      </c>
      <c r="T19" s="196">
        <v>0</v>
      </c>
      <c r="U19" s="196">
        <v>20.34</v>
      </c>
      <c r="V19" s="196">
        <v>1.92</v>
      </c>
      <c r="W19" s="196">
        <v>4.8</v>
      </c>
      <c r="X19" s="196">
        <v>14.4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69.61</v>
      </c>
      <c r="AJ19" s="196">
        <v>0</v>
      </c>
      <c r="AK19" s="196">
        <v>0</v>
      </c>
      <c r="AL19" s="196">
        <v>0</v>
      </c>
      <c r="AM19" s="196">
        <v>40</v>
      </c>
      <c r="AN19" s="196">
        <v>0</v>
      </c>
      <c r="AO19">
        <v>0</v>
      </c>
      <c r="AP19" s="196">
        <v>19.2</v>
      </c>
      <c r="AQ19" s="196">
        <v>7.68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1.92</v>
      </c>
      <c r="L20" s="196">
        <v>201.58</v>
      </c>
      <c r="M20" s="196">
        <v>27.1</v>
      </c>
      <c r="N20" s="196">
        <v>17.39</v>
      </c>
      <c r="O20" s="196">
        <v>0</v>
      </c>
      <c r="P20" s="196">
        <v>41.03</v>
      </c>
      <c r="Q20" s="196">
        <v>2.88</v>
      </c>
      <c r="R20" s="196">
        <v>5.76</v>
      </c>
      <c r="S20" s="196">
        <v>3.84</v>
      </c>
      <c r="T20" s="196">
        <v>0</v>
      </c>
      <c r="U20" s="196">
        <v>20.34</v>
      </c>
      <c r="V20" s="196">
        <v>1.92</v>
      </c>
      <c r="W20" s="196">
        <v>4.8</v>
      </c>
      <c r="X20" s="196">
        <v>14.4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69.61</v>
      </c>
      <c r="AJ20" s="196">
        <v>0</v>
      </c>
      <c r="AK20" s="196">
        <v>0</v>
      </c>
      <c r="AL20" s="196">
        <v>0</v>
      </c>
      <c r="AM20" s="196">
        <v>40</v>
      </c>
      <c r="AN20" s="196">
        <v>0</v>
      </c>
      <c r="AO20">
        <v>0</v>
      </c>
      <c r="AP20" s="196">
        <v>19.2</v>
      </c>
      <c r="AQ20" s="196">
        <v>7.68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1.92</v>
      </c>
      <c r="L21" s="196">
        <v>201.58</v>
      </c>
      <c r="M21" s="196">
        <v>27.1</v>
      </c>
      <c r="N21" s="196">
        <v>17.39</v>
      </c>
      <c r="O21" s="196">
        <v>0</v>
      </c>
      <c r="P21" s="196">
        <v>41.03</v>
      </c>
      <c r="Q21" s="196">
        <v>2.88</v>
      </c>
      <c r="R21" s="196">
        <v>5.76</v>
      </c>
      <c r="S21" s="196">
        <v>3.84</v>
      </c>
      <c r="T21" s="196">
        <v>0</v>
      </c>
      <c r="U21" s="196">
        <v>20.34</v>
      </c>
      <c r="V21" s="196">
        <v>1.92</v>
      </c>
      <c r="W21" s="196">
        <v>4.8</v>
      </c>
      <c r="X21" s="196">
        <v>14.4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69.61</v>
      </c>
      <c r="AJ21" s="196">
        <v>0</v>
      </c>
      <c r="AK21" s="196">
        <v>0</v>
      </c>
      <c r="AL21" s="196">
        <v>0</v>
      </c>
      <c r="AM21" s="196">
        <v>40</v>
      </c>
      <c r="AN21" s="196">
        <v>0</v>
      </c>
      <c r="AO21">
        <v>0</v>
      </c>
      <c r="AP21" s="196">
        <v>19.2</v>
      </c>
      <c r="AQ21" s="196">
        <v>7.68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1.92</v>
      </c>
      <c r="L22" s="196">
        <v>201.58</v>
      </c>
      <c r="M22" s="196">
        <v>27.1</v>
      </c>
      <c r="N22" s="196">
        <v>17.39</v>
      </c>
      <c r="O22" s="196">
        <v>0</v>
      </c>
      <c r="P22" s="196">
        <v>41.03</v>
      </c>
      <c r="Q22" s="196">
        <v>2.88</v>
      </c>
      <c r="R22" s="196">
        <v>4.34</v>
      </c>
      <c r="S22" s="196">
        <v>3.84</v>
      </c>
      <c r="T22" s="196">
        <v>0</v>
      </c>
      <c r="U22" s="196">
        <v>20.34</v>
      </c>
      <c r="V22" s="196">
        <v>1.92</v>
      </c>
      <c r="W22" s="196">
        <v>4.8</v>
      </c>
      <c r="X22" s="196">
        <v>14.4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69.61</v>
      </c>
      <c r="AJ22" s="196">
        <v>0</v>
      </c>
      <c r="AK22" s="196">
        <v>0</v>
      </c>
      <c r="AL22" s="196">
        <v>0</v>
      </c>
      <c r="AM22" s="196">
        <v>40</v>
      </c>
      <c r="AN22" s="196">
        <v>0</v>
      </c>
      <c r="AO22">
        <v>0</v>
      </c>
      <c r="AP22" s="196">
        <v>19.2</v>
      </c>
      <c r="AQ22" s="196">
        <v>7.68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1.92</v>
      </c>
      <c r="L23" s="196">
        <v>201.58</v>
      </c>
      <c r="M23" s="196">
        <v>27.1</v>
      </c>
      <c r="N23" s="196">
        <v>17.39</v>
      </c>
      <c r="O23" s="196">
        <v>0</v>
      </c>
      <c r="P23" s="196">
        <v>41.03</v>
      </c>
      <c r="Q23" s="196">
        <v>2.5</v>
      </c>
      <c r="R23" s="196">
        <v>4.78</v>
      </c>
      <c r="S23" s="196">
        <v>3.84</v>
      </c>
      <c r="T23" s="196">
        <v>0</v>
      </c>
      <c r="U23" s="196">
        <v>20.34</v>
      </c>
      <c r="V23" s="196">
        <v>1.51</v>
      </c>
      <c r="W23" s="196">
        <v>4.8</v>
      </c>
      <c r="X23" s="196">
        <v>14.4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69.61</v>
      </c>
      <c r="AJ23" s="196">
        <v>0</v>
      </c>
      <c r="AK23" s="196">
        <v>0</v>
      </c>
      <c r="AL23" s="196">
        <v>0</v>
      </c>
      <c r="AM23" s="196">
        <v>40</v>
      </c>
      <c r="AN23" s="196">
        <v>0</v>
      </c>
      <c r="AO23">
        <v>0</v>
      </c>
      <c r="AP23" s="196">
        <v>19.2</v>
      </c>
      <c r="AQ23" s="196">
        <v>7.68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1.92</v>
      </c>
      <c r="L24" s="196">
        <v>201.58</v>
      </c>
      <c r="M24" s="196">
        <v>27.1</v>
      </c>
      <c r="N24" s="196">
        <v>17.39</v>
      </c>
      <c r="O24" s="196">
        <v>0</v>
      </c>
      <c r="P24" s="196">
        <v>41.03</v>
      </c>
      <c r="Q24" s="196">
        <v>2.41</v>
      </c>
      <c r="R24" s="196">
        <v>5.76</v>
      </c>
      <c r="S24" s="196">
        <v>3.84</v>
      </c>
      <c r="T24" s="196">
        <v>0</v>
      </c>
      <c r="U24" s="196">
        <v>20.34</v>
      </c>
      <c r="V24" s="196">
        <v>1.89</v>
      </c>
      <c r="W24" s="196">
        <v>4.8</v>
      </c>
      <c r="X24" s="196">
        <v>14.4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69.61</v>
      </c>
      <c r="AJ24" s="196">
        <v>0</v>
      </c>
      <c r="AK24" s="196">
        <v>0</v>
      </c>
      <c r="AL24" s="196">
        <v>0</v>
      </c>
      <c r="AM24" s="196">
        <v>40</v>
      </c>
      <c r="AN24" s="196">
        <v>0</v>
      </c>
      <c r="AO24">
        <v>0</v>
      </c>
      <c r="AP24" s="196">
        <v>19.2</v>
      </c>
      <c r="AQ24" s="196">
        <v>7.68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1.9</v>
      </c>
      <c r="L25" s="196">
        <v>201.58</v>
      </c>
      <c r="M25" s="196">
        <v>27.1</v>
      </c>
      <c r="N25" s="196">
        <v>17.39</v>
      </c>
      <c r="O25" s="196">
        <v>0</v>
      </c>
      <c r="P25" s="196">
        <v>41.03</v>
      </c>
      <c r="Q25" s="196">
        <v>2.88</v>
      </c>
      <c r="R25" s="196">
        <v>12.43</v>
      </c>
      <c r="S25" s="196">
        <v>3.84</v>
      </c>
      <c r="T25" s="196">
        <v>0</v>
      </c>
      <c r="U25" s="196">
        <v>20.34</v>
      </c>
      <c r="V25" s="196">
        <v>5.79</v>
      </c>
      <c r="W25" s="196">
        <v>13.67</v>
      </c>
      <c r="X25" s="196">
        <v>43.2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69.61</v>
      </c>
      <c r="AJ25" s="196">
        <v>0</v>
      </c>
      <c r="AK25" s="196">
        <v>0</v>
      </c>
      <c r="AL25" s="196">
        <v>0</v>
      </c>
      <c r="AM25" s="196">
        <v>40</v>
      </c>
      <c r="AN25" s="196">
        <v>0</v>
      </c>
      <c r="AO25">
        <v>0</v>
      </c>
      <c r="AP25" s="196">
        <v>74.569999999999993</v>
      </c>
      <c r="AQ25" s="196">
        <v>26.56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1.81</v>
      </c>
      <c r="L26" s="196">
        <v>287.97000000000003</v>
      </c>
      <c r="M26" s="196">
        <v>27.1</v>
      </c>
      <c r="N26" s="196">
        <v>17.39</v>
      </c>
      <c r="O26" s="196">
        <v>0</v>
      </c>
      <c r="P26" s="196">
        <v>41.03</v>
      </c>
      <c r="Q26" s="196">
        <v>2.88</v>
      </c>
      <c r="R26" s="196">
        <v>12.49</v>
      </c>
      <c r="S26" s="196">
        <v>3.84</v>
      </c>
      <c r="T26" s="196">
        <v>0</v>
      </c>
      <c r="U26" s="196">
        <v>20.34</v>
      </c>
      <c r="V26" s="196">
        <v>6.11</v>
      </c>
      <c r="W26" s="196">
        <v>13.67</v>
      </c>
      <c r="X26" s="196">
        <v>43.2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69.61</v>
      </c>
      <c r="AJ26" s="196">
        <v>0</v>
      </c>
      <c r="AK26" s="196">
        <v>0</v>
      </c>
      <c r="AL26" s="196">
        <v>0</v>
      </c>
      <c r="AM26" s="196">
        <v>40</v>
      </c>
      <c r="AN26" s="196">
        <v>0</v>
      </c>
      <c r="AO26">
        <v>0</v>
      </c>
      <c r="AP26" s="196">
        <v>74.569999999999993</v>
      </c>
      <c r="AQ26" s="196">
        <v>7.68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8.27</v>
      </c>
      <c r="L27" s="196">
        <v>370.2</v>
      </c>
      <c r="M27" s="196">
        <v>27.1</v>
      </c>
      <c r="N27" s="196">
        <v>17.39</v>
      </c>
      <c r="O27" s="196">
        <v>0</v>
      </c>
      <c r="P27" s="196">
        <v>41.03</v>
      </c>
      <c r="Q27" s="196">
        <v>3.07</v>
      </c>
      <c r="R27" s="196">
        <v>12.49</v>
      </c>
      <c r="S27" s="196">
        <v>7.32</v>
      </c>
      <c r="T27" s="196">
        <v>0</v>
      </c>
      <c r="U27" s="196">
        <v>20.34</v>
      </c>
      <c r="V27" s="196">
        <v>6.11</v>
      </c>
      <c r="W27" s="196">
        <v>13.67</v>
      </c>
      <c r="X27" s="196">
        <v>43.2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69.61</v>
      </c>
      <c r="AJ27" s="196">
        <v>0</v>
      </c>
      <c r="AK27" s="196">
        <v>0</v>
      </c>
      <c r="AL27" s="196">
        <v>0</v>
      </c>
      <c r="AM27" s="196">
        <v>70</v>
      </c>
      <c r="AN27" s="196">
        <v>0</v>
      </c>
      <c r="AO27">
        <v>0</v>
      </c>
      <c r="AP27" s="196">
        <v>74.569999999999993</v>
      </c>
      <c r="AQ27" s="196">
        <v>26.56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8.93</v>
      </c>
      <c r="L28" s="196">
        <v>370.2</v>
      </c>
      <c r="M28" s="196">
        <v>27.1</v>
      </c>
      <c r="N28" s="196">
        <v>17.39</v>
      </c>
      <c r="O28" s="196">
        <v>0</v>
      </c>
      <c r="P28" s="196">
        <v>41.03</v>
      </c>
      <c r="Q28" s="196">
        <v>3.11</v>
      </c>
      <c r="R28" s="196">
        <v>12.49</v>
      </c>
      <c r="S28" s="196">
        <v>7.77</v>
      </c>
      <c r="T28" s="196">
        <v>0</v>
      </c>
      <c r="U28" s="196">
        <v>20.34</v>
      </c>
      <c r="V28" s="196">
        <v>6.11</v>
      </c>
      <c r="W28" s="196">
        <v>13.67</v>
      </c>
      <c r="X28" s="196">
        <v>43.2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69.61</v>
      </c>
      <c r="AJ28" s="196">
        <v>0</v>
      </c>
      <c r="AK28" s="196">
        <v>0</v>
      </c>
      <c r="AL28" s="196">
        <v>0</v>
      </c>
      <c r="AM28" s="196">
        <v>70</v>
      </c>
      <c r="AN28" s="196">
        <v>0</v>
      </c>
      <c r="AO28">
        <v>0</v>
      </c>
      <c r="AP28" s="196">
        <v>74.569999999999993</v>
      </c>
      <c r="AQ28" s="196">
        <v>26.56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8.93</v>
      </c>
      <c r="L29" s="196">
        <v>370.2</v>
      </c>
      <c r="M29" s="196">
        <v>27.1</v>
      </c>
      <c r="N29" s="196">
        <v>17.39</v>
      </c>
      <c r="O29" s="196">
        <v>0</v>
      </c>
      <c r="P29" s="196">
        <v>41.03</v>
      </c>
      <c r="Q29" s="196">
        <v>3.11</v>
      </c>
      <c r="R29" s="196">
        <v>12.49</v>
      </c>
      <c r="S29" s="196">
        <v>7.77</v>
      </c>
      <c r="T29" s="196">
        <v>0</v>
      </c>
      <c r="U29" s="196">
        <v>20.34</v>
      </c>
      <c r="V29" s="196">
        <v>6.11</v>
      </c>
      <c r="W29" s="196">
        <v>13.67</v>
      </c>
      <c r="X29" s="196">
        <v>43.2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69.61</v>
      </c>
      <c r="AJ29" s="196">
        <v>0</v>
      </c>
      <c r="AK29" s="196">
        <v>0</v>
      </c>
      <c r="AL29" s="196">
        <v>0</v>
      </c>
      <c r="AM29" s="196">
        <v>70</v>
      </c>
      <c r="AN29" s="196">
        <v>0</v>
      </c>
      <c r="AO29">
        <v>0</v>
      </c>
      <c r="AP29" s="196">
        <v>74.569999999999993</v>
      </c>
      <c r="AQ29" s="196">
        <v>26.56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8.93</v>
      </c>
      <c r="L30" s="196">
        <v>370.2</v>
      </c>
      <c r="M30" s="196">
        <v>27.1</v>
      </c>
      <c r="N30" s="196">
        <v>17.39</v>
      </c>
      <c r="O30" s="196">
        <v>0</v>
      </c>
      <c r="P30" s="196">
        <v>41.03</v>
      </c>
      <c r="Q30" s="196">
        <v>3.11</v>
      </c>
      <c r="R30" s="196">
        <v>12.49</v>
      </c>
      <c r="S30" s="196">
        <v>7.77</v>
      </c>
      <c r="T30" s="196">
        <v>0</v>
      </c>
      <c r="U30" s="196">
        <v>20.34</v>
      </c>
      <c r="V30" s="196">
        <v>6.11</v>
      </c>
      <c r="W30" s="196">
        <v>13.67</v>
      </c>
      <c r="X30" s="196">
        <v>43.2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69.61</v>
      </c>
      <c r="AJ30" s="196">
        <v>0</v>
      </c>
      <c r="AK30" s="196">
        <v>0</v>
      </c>
      <c r="AL30" s="196">
        <v>0</v>
      </c>
      <c r="AM30" s="196">
        <v>70</v>
      </c>
      <c r="AN30" s="196">
        <v>0</v>
      </c>
      <c r="AO30">
        <v>0</v>
      </c>
      <c r="AP30" s="196">
        <v>74.569999999999993</v>
      </c>
      <c r="AQ30" s="196">
        <v>26.56</v>
      </c>
      <c r="AR30" s="196">
        <v>0.73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8.93</v>
      </c>
      <c r="L31" s="196">
        <v>370.2</v>
      </c>
      <c r="M31" s="196">
        <v>27.1</v>
      </c>
      <c r="N31" s="196">
        <v>17.39</v>
      </c>
      <c r="O31" s="196">
        <v>0</v>
      </c>
      <c r="P31" s="196">
        <v>41.03</v>
      </c>
      <c r="Q31" s="196">
        <v>3.11</v>
      </c>
      <c r="R31" s="196">
        <v>12.49</v>
      </c>
      <c r="S31" s="196">
        <v>7.77</v>
      </c>
      <c r="T31" s="196">
        <v>0</v>
      </c>
      <c r="U31" s="196">
        <v>20.34</v>
      </c>
      <c r="V31" s="196">
        <v>6.11</v>
      </c>
      <c r="W31" s="196">
        <v>13.67</v>
      </c>
      <c r="X31" s="196">
        <v>43.2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69.61</v>
      </c>
      <c r="AJ31" s="196">
        <v>0</v>
      </c>
      <c r="AK31" s="196">
        <v>0</v>
      </c>
      <c r="AL31" s="196">
        <v>0</v>
      </c>
      <c r="AM31" s="196">
        <v>70</v>
      </c>
      <c r="AN31" s="196">
        <v>0</v>
      </c>
      <c r="AO31">
        <v>0</v>
      </c>
      <c r="AP31" s="196">
        <v>74.569999999999993</v>
      </c>
      <c r="AQ31" s="196">
        <v>26.56</v>
      </c>
      <c r="AR31" s="196">
        <v>3.26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8.93</v>
      </c>
      <c r="L32" s="196">
        <v>370.2</v>
      </c>
      <c r="M32" s="196">
        <v>27.1</v>
      </c>
      <c r="N32" s="196">
        <v>17.39</v>
      </c>
      <c r="O32" s="196">
        <v>0</v>
      </c>
      <c r="P32" s="196">
        <v>41.03</v>
      </c>
      <c r="Q32" s="196">
        <v>3.11</v>
      </c>
      <c r="R32" s="196">
        <v>12.49</v>
      </c>
      <c r="S32" s="196">
        <v>7.77</v>
      </c>
      <c r="T32" s="196">
        <v>0</v>
      </c>
      <c r="U32" s="196">
        <v>20.34</v>
      </c>
      <c r="V32" s="196">
        <v>6.11</v>
      </c>
      <c r="W32" s="196">
        <v>13.67</v>
      </c>
      <c r="X32" s="196">
        <v>43.2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69.61</v>
      </c>
      <c r="AJ32" s="196">
        <v>0</v>
      </c>
      <c r="AK32" s="196">
        <v>0</v>
      </c>
      <c r="AL32" s="196">
        <v>0</v>
      </c>
      <c r="AM32" s="196">
        <v>70</v>
      </c>
      <c r="AN32" s="196">
        <v>0</v>
      </c>
      <c r="AO32">
        <v>0</v>
      </c>
      <c r="AP32" s="196">
        <v>74.569999999999993</v>
      </c>
      <c r="AQ32" s="196">
        <v>26.56</v>
      </c>
      <c r="AR32" s="196">
        <v>7.61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8.93</v>
      </c>
      <c r="L33" s="196">
        <v>370.2</v>
      </c>
      <c r="M33" s="196">
        <v>27.1</v>
      </c>
      <c r="N33" s="196">
        <v>17.39</v>
      </c>
      <c r="O33" s="196">
        <v>0</v>
      </c>
      <c r="P33" s="196">
        <v>41.03</v>
      </c>
      <c r="Q33" s="196">
        <v>3.11</v>
      </c>
      <c r="R33" s="196">
        <v>12.49</v>
      </c>
      <c r="S33" s="196">
        <v>7.77</v>
      </c>
      <c r="T33" s="196">
        <v>0</v>
      </c>
      <c r="U33" s="196">
        <v>20.34</v>
      </c>
      <c r="V33" s="196">
        <v>6.11</v>
      </c>
      <c r="W33" s="196">
        <v>13.67</v>
      </c>
      <c r="X33" s="196">
        <v>43.2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69.61</v>
      </c>
      <c r="AJ33" s="196">
        <v>0</v>
      </c>
      <c r="AK33" s="196">
        <v>0</v>
      </c>
      <c r="AL33" s="196">
        <v>0</v>
      </c>
      <c r="AM33" s="196">
        <v>70</v>
      </c>
      <c r="AN33" s="196">
        <v>0</v>
      </c>
      <c r="AO33">
        <v>0</v>
      </c>
      <c r="AP33" s="196">
        <v>74.569999999999993</v>
      </c>
      <c r="AQ33" s="196">
        <v>26.56</v>
      </c>
      <c r="AR33" s="196">
        <v>11.64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8.93</v>
      </c>
      <c r="L34" s="196">
        <v>370.2</v>
      </c>
      <c r="M34" s="196">
        <v>27.1</v>
      </c>
      <c r="N34" s="196">
        <v>17.39</v>
      </c>
      <c r="O34" s="196">
        <v>0</v>
      </c>
      <c r="P34" s="196">
        <v>41.03</v>
      </c>
      <c r="Q34" s="196">
        <v>3.11</v>
      </c>
      <c r="R34" s="196">
        <v>12.49</v>
      </c>
      <c r="S34" s="196">
        <v>7.77</v>
      </c>
      <c r="T34" s="196">
        <v>0</v>
      </c>
      <c r="U34" s="196">
        <v>20.34</v>
      </c>
      <c r="V34" s="196">
        <v>6.11</v>
      </c>
      <c r="W34" s="196">
        <v>13.67</v>
      </c>
      <c r="X34" s="196">
        <v>43.2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69.61</v>
      </c>
      <c r="AJ34" s="196">
        <v>0</v>
      </c>
      <c r="AK34" s="196">
        <v>0</v>
      </c>
      <c r="AL34" s="196">
        <v>0</v>
      </c>
      <c r="AM34" s="196">
        <v>70</v>
      </c>
      <c r="AN34" s="196">
        <v>0</v>
      </c>
      <c r="AO34">
        <v>0</v>
      </c>
      <c r="AP34" s="196">
        <v>74.569999999999993</v>
      </c>
      <c r="AQ34" s="196">
        <v>26.56</v>
      </c>
      <c r="AR34" s="196">
        <v>17.7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8.93</v>
      </c>
      <c r="L35" s="196">
        <v>370.2</v>
      </c>
      <c r="M35" s="196">
        <v>27.1</v>
      </c>
      <c r="N35" s="196">
        <v>17.39</v>
      </c>
      <c r="O35" s="196">
        <v>0</v>
      </c>
      <c r="P35" s="196">
        <v>41.03</v>
      </c>
      <c r="Q35" s="196">
        <v>3.11</v>
      </c>
      <c r="R35" s="196">
        <v>12.49</v>
      </c>
      <c r="S35" s="196">
        <v>7.77</v>
      </c>
      <c r="T35" s="196">
        <v>0</v>
      </c>
      <c r="U35" s="196">
        <v>20.34</v>
      </c>
      <c r="V35" s="196">
        <v>6.11</v>
      </c>
      <c r="W35" s="196">
        <v>13.67</v>
      </c>
      <c r="X35" s="196">
        <v>43.2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69.61</v>
      </c>
      <c r="AJ35" s="196">
        <v>0</v>
      </c>
      <c r="AK35" s="196">
        <v>0</v>
      </c>
      <c r="AL35" s="196">
        <v>0</v>
      </c>
      <c r="AM35" s="196">
        <v>70</v>
      </c>
      <c r="AN35" s="196">
        <v>0</v>
      </c>
      <c r="AO35">
        <v>0</v>
      </c>
      <c r="AP35" s="196">
        <v>74.569999999999993</v>
      </c>
      <c r="AQ35" s="196">
        <v>26.56</v>
      </c>
      <c r="AR35" s="196">
        <v>17.7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8.93</v>
      </c>
      <c r="L36" s="196">
        <v>370.2</v>
      </c>
      <c r="M36" s="196">
        <v>27.1</v>
      </c>
      <c r="N36" s="196">
        <v>17.39</v>
      </c>
      <c r="O36" s="196">
        <v>0</v>
      </c>
      <c r="P36" s="196">
        <v>41.03</v>
      </c>
      <c r="Q36" s="196">
        <v>3.11</v>
      </c>
      <c r="R36" s="196">
        <v>12.49</v>
      </c>
      <c r="S36" s="196">
        <v>7.77</v>
      </c>
      <c r="T36" s="196">
        <v>0</v>
      </c>
      <c r="U36" s="196">
        <v>20.34</v>
      </c>
      <c r="V36" s="196">
        <v>6.11</v>
      </c>
      <c r="W36" s="196">
        <v>13.67</v>
      </c>
      <c r="X36" s="196">
        <v>43.2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69.61</v>
      </c>
      <c r="AJ36" s="196">
        <v>0</v>
      </c>
      <c r="AK36" s="196">
        <v>0</v>
      </c>
      <c r="AL36" s="196">
        <v>0</v>
      </c>
      <c r="AM36" s="196">
        <v>67.88</v>
      </c>
      <c r="AN36" s="196">
        <v>0</v>
      </c>
      <c r="AO36">
        <v>0</v>
      </c>
      <c r="AP36" s="196">
        <v>74.569999999999993</v>
      </c>
      <c r="AQ36" s="196">
        <v>26.56</v>
      </c>
      <c r="AR36" s="196">
        <v>17.7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8.93</v>
      </c>
      <c r="L37" s="196">
        <v>370.2</v>
      </c>
      <c r="M37" s="196">
        <v>27.1</v>
      </c>
      <c r="N37" s="196">
        <v>17.39</v>
      </c>
      <c r="O37" s="196">
        <v>0</v>
      </c>
      <c r="P37" s="196">
        <v>41.03</v>
      </c>
      <c r="Q37" s="196">
        <v>3.11</v>
      </c>
      <c r="R37" s="196">
        <v>12.49</v>
      </c>
      <c r="S37" s="196">
        <v>7.77</v>
      </c>
      <c r="T37" s="196">
        <v>0</v>
      </c>
      <c r="U37" s="196">
        <v>20.34</v>
      </c>
      <c r="V37" s="196">
        <v>6.11</v>
      </c>
      <c r="W37" s="196">
        <v>13.67</v>
      </c>
      <c r="X37" s="196">
        <v>43.2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69.61</v>
      </c>
      <c r="AJ37" s="196">
        <v>0</v>
      </c>
      <c r="AK37" s="196">
        <v>0</v>
      </c>
      <c r="AL37" s="196">
        <v>0</v>
      </c>
      <c r="AM37" s="196">
        <v>67.88</v>
      </c>
      <c r="AN37" s="196">
        <v>0</v>
      </c>
      <c r="AO37">
        <v>0</v>
      </c>
      <c r="AP37" s="196">
        <v>74.569999999999993</v>
      </c>
      <c r="AQ37" s="196">
        <v>26.56</v>
      </c>
      <c r="AR37" s="196">
        <v>17.7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8.93</v>
      </c>
      <c r="L38" s="196">
        <v>370.2</v>
      </c>
      <c r="M38" s="196">
        <v>27.1</v>
      </c>
      <c r="N38" s="196">
        <v>17.39</v>
      </c>
      <c r="O38" s="196">
        <v>0</v>
      </c>
      <c r="P38" s="196">
        <v>41.03</v>
      </c>
      <c r="Q38" s="196">
        <v>3.11</v>
      </c>
      <c r="R38" s="196">
        <v>12.49</v>
      </c>
      <c r="S38" s="196">
        <v>7.77</v>
      </c>
      <c r="T38" s="196">
        <v>0</v>
      </c>
      <c r="U38" s="196">
        <v>20.34</v>
      </c>
      <c r="V38" s="196">
        <v>6.11</v>
      </c>
      <c r="W38" s="196">
        <v>13.67</v>
      </c>
      <c r="X38" s="196">
        <v>43.2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69.61</v>
      </c>
      <c r="AJ38" s="196">
        <v>0</v>
      </c>
      <c r="AK38" s="196">
        <v>0</v>
      </c>
      <c r="AL38" s="196">
        <v>0</v>
      </c>
      <c r="AM38" s="196">
        <v>62.22</v>
      </c>
      <c r="AN38" s="196">
        <v>0</v>
      </c>
      <c r="AO38">
        <v>0</v>
      </c>
      <c r="AP38" s="196">
        <v>74.569999999999993</v>
      </c>
      <c r="AQ38" s="196">
        <v>26.56</v>
      </c>
      <c r="AR38" s="196">
        <v>17.7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8.93</v>
      </c>
      <c r="L39" s="196">
        <v>370.2</v>
      </c>
      <c r="M39" s="196">
        <v>27.1</v>
      </c>
      <c r="N39" s="196">
        <v>17.39</v>
      </c>
      <c r="O39" s="196">
        <v>0</v>
      </c>
      <c r="P39" s="196">
        <v>41.03</v>
      </c>
      <c r="Q39" s="196">
        <v>3.11</v>
      </c>
      <c r="R39" s="196">
        <v>12.49</v>
      </c>
      <c r="S39" s="196">
        <v>7.77</v>
      </c>
      <c r="T39" s="196">
        <v>0</v>
      </c>
      <c r="U39" s="196">
        <v>20.34</v>
      </c>
      <c r="V39" s="196">
        <v>6.11</v>
      </c>
      <c r="W39" s="196">
        <v>13.67</v>
      </c>
      <c r="X39" s="196">
        <v>43.2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69.61</v>
      </c>
      <c r="AJ39" s="196">
        <v>0</v>
      </c>
      <c r="AK39" s="196">
        <v>0</v>
      </c>
      <c r="AL39" s="196">
        <v>0</v>
      </c>
      <c r="AM39" s="196">
        <v>62.22</v>
      </c>
      <c r="AN39" s="196">
        <v>0</v>
      </c>
      <c r="AO39">
        <v>0</v>
      </c>
      <c r="AP39" s="196">
        <v>74.569999999999993</v>
      </c>
      <c r="AQ39" s="196">
        <v>26.56</v>
      </c>
      <c r="AR39" s="196">
        <v>17.7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8.93</v>
      </c>
      <c r="L40" s="196">
        <v>370.2</v>
      </c>
      <c r="M40" s="196">
        <v>27.1</v>
      </c>
      <c r="N40" s="196">
        <v>17.39</v>
      </c>
      <c r="O40" s="196">
        <v>0</v>
      </c>
      <c r="P40" s="196">
        <v>41.03</v>
      </c>
      <c r="Q40" s="196">
        <v>3.11</v>
      </c>
      <c r="R40" s="196">
        <v>12.49</v>
      </c>
      <c r="S40" s="196">
        <v>7.77</v>
      </c>
      <c r="T40" s="196">
        <v>0</v>
      </c>
      <c r="U40" s="196">
        <v>20.34</v>
      </c>
      <c r="V40" s="196">
        <v>6.11</v>
      </c>
      <c r="W40" s="196">
        <v>13.67</v>
      </c>
      <c r="X40" s="196">
        <v>43.2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69.61</v>
      </c>
      <c r="AJ40" s="196">
        <v>0</v>
      </c>
      <c r="AK40" s="196">
        <v>0</v>
      </c>
      <c r="AL40" s="196">
        <v>0</v>
      </c>
      <c r="AM40" s="196">
        <v>62.22</v>
      </c>
      <c r="AN40" s="196">
        <v>0</v>
      </c>
      <c r="AO40">
        <v>0</v>
      </c>
      <c r="AP40" s="196">
        <v>74.569999999999993</v>
      </c>
      <c r="AQ40" s="196">
        <v>26.56</v>
      </c>
      <c r="AR40" s="196">
        <v>17.7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8.93</v>
      </c>
      <c r="L41" s="196">
        <v>370.2</v>
      </c>
      <c r="M41" s="196">
        <v>27.1</v>
      </c>
      <c r="N41" s="196">
        <v>17.39</v>
      </c>
      <c r="O41" s="196">
        <v>0</v>
      </c>
      <c r="P41" s="196">
        <v>41.03</v>
      </c>
      <c r="Q41" s="196">
        <v>3.11</v>
      </c>
      <c r="R41" s="196">
        <v>12.49</v>
      </c>
      <c r="S41" s="196">
        <v>7.77</v>
      </c>
      <c r="T41" s="196">
        <v>0</v>
      </c>
      <c r="U41" s="196">
        <v>20.34</v>
      </c>
      <c r="V41" s="196">
        <v>6.11</v>
      </c>
      <c r="W41" s="196">
        <v>13.67</v>
      </c>
      <c r="X41" s="196">
        <v>43.2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69.61</v>
      </c>
      <c r="AJ41" s="196">
        <v>0</v>
      </c>
      <c r="AK41" s="196">
        <v>0</v>
      </c>
      <c r="AL41" s="196">
        <v>0</v>
      </c>
      <c r="AM41" s="196">
        <v>70</v>
      </c>
      <c r="AN41" s="196">
        <v>0</v>
      </c>
      <c r="AO41">
        <v>0</v>
      </c>
      <c r="AP41" s="196">
        <v>74.569999999999993</v>
      </c>
      <c r="AQ41" s="196">
        <v>26.56</v>
      </c>
      <c r="AR41" s="196">
        <v>17.7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8.93</v>
      </c>
      <c r="L42" s="196">
        <v>370.2</v>
      </c>
      <c r="M42" s="196">
        <v>27.1</v>
      </c>
      <c r="N42" s="196">
        <v>17.39</v>
      </c>
      <c r="O42" s="196">
        <v>0</v>
      </c>
      <c r="P42" s="196">
        <v>41.03</v>
      </c>
      <c r="Q42" s="196">
        <v>3.11</v>
      </c>
      <c r="R42" s="196">
        <v>12.49</v>
      </c>
      <c r="S42" s="196">
        <v>7.77</v>
      </c>
      <c r="T42" s="196">
        <v>0</v>
      </c>
      <c r="U42" s="196">
        <v>20.34</v>
      </c>
      <c r="V42" s="196">
        <v>6.11</v>
      </c>
      <c r="W42" s="196">
        <v>13.67</v>
      </c>
      <c r="X42" s="196">
        <v>43.2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69.61</v>
      </c>
      <c r="AJ42" s="196">
        <v>0</v>
      </c>
      <c r="AK42" s="196">
        <v>0</v>
      </c>
      <c r="AL42" s="196">
        <v>0</v>
      </c>
      <c r="AM42" s="196">
        <v>70</v>
      </c>
      <c r="AN42" s="196">
        <v>0</v>
      </c>
      <c r="AO42">
        <v>0</v>
      </c>
      <c r="AP42" s="196">
        <v>74.569999999999993</v>
      </c>
      <c r="AQ42" s="196">
        <v>26.56</v>
      </c>
      <c r="AR42" s="196">
        <v>17.7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1.92</v>
      </c>
      <c r="L43" s="196">
        <v>370.2</v>
      </c>
      <c r="M43" s="196">
        <v>27.1</v>
      </c>
      <c r="N43" s="196">
        <v>17.39</v>
      </c>
      <c r="O43" s="196">
        <v>0</v>
      </c>
      <c r="P43" s="196">
        <v>41.03</v>
      </c>
      <c r="Q43" s="196">
        <v>3.11</v>
      </c>
      <c r="R43" s="196">
        <v>12.49</v>
      </c>
      <c r="S43" s="196">
        <v>7.77</v>
      </c>
      <c r="T43" s="196">
        <v>0</v>
      </c>
      <c r="U43" s="196">
        <v>20.34</v>
      </c>
      <c r="V43" s="196">
        <v>6.11</v>
      </c>
      <c r="W43" s="196">
        <v>13.67</v>
      </c>
      <c r="X43" s="196">
        <v>43.2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69.61</v>
      </c>
      <c r="AJ43" s="196">
        <v>0</v>
      </c>
      <c r="AK43" s="196">
        <v>0</v>
      </c>
      <c r="AL43" s="196">
        <v>0</v>
      </c>
      <c r="AM43" s="196">
        <v>40</v>
      </c>
      <c r="AN43" s="196">
        <v>0</v>
      </c>
      <c r="AO43">
        <v>0</v>
      </c>
      <c r="AP43" s="196">
        <v>74.569999999999993</v>
      </c>
      <c r="AQ43" s="196">
        <v>26.56</v>
      </c>
      <c r="AR43" s="196">
        <v>17.7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1.92</v>
      </c>
      <c r="L44" s="196">
        <v>370.2</v>
      </c>
      <c r="M44" s="196">
        <v>27.1</v>
      </c>
      <c r="N44" s="196">
        <v>17.39</v>
      </c>
      <c r="O44" s="196">
        <v>0</v>
      </c>
      <c r="P44" s="196">
        <v>41.03</v>
      </c>
      <c r="Q44" s="196">
        <v>3.11</v>
      </c>
      <c r="R44" s="196">
        <v>12.49</v>
      </c>
      <c r="S44" s="196">
        <v>7.77</v>
      </c>
      <c r="T44" s="196">
        <v>0</v>
      </c>
      <c r="U44" s="196">
        <v>20.34</v>
      </c>
      <c r="V44" s="196">
        <v>6.11</v>
      </c>
      <c r="W44" s="196">
        <v>13.67</v>
      </c>
      <c r="X44" s="196">
        <v>43.2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69.61</v>
      </c>
      <c r="AJ44" s="196">
        <v>0</v>
      </c>
      <c r="AK44" s="196">
        <v>0</v>
      </c>
      <c r="AL44" s="196">
        <v>0</v>
      </c>
      <c r="AM44" s="196">
        <v>40</v>
      </c>
      <c r="AN44" s="196">
        <v>0</v>
      </c>
      <c r="AO44">
        <v>0</v>
      </c>
      <c r="AP44" s="196">
        <v>74.569999999999993</v>
      </c>
      <c r="AQ44" s="196">
        <v>26.56</v>
      </c>
      <c r="AR44" s="196">
        <v>17.7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1.92</v>
      </c>
      <c r="L45" s="196">
        <v>370.2</v>
      </c>
      <c r="M45" s="196">
        <v>27.1</v>
      </c>
      <c r="N45" s="196">
        <v>17.39</v>
      </c>
      <c r="O45" s="196">
        <v>0</v>
      </c>
      <c r="P45" s="196">
        <v>41.03</v>
      </c>
      <c r="Q45" s="196">
        <v>3.11</v>
      </c>
      <c r="R45" s="196">
        <v>12.49</v>
      </c>
      <c r="S45" s="196">
        <v>7.77</v>
      </c>
      <c r="T45" s="196">
        <v>0</v>
      </c>
      <c r="U45" s="196">
        <v>20.34</v>
      </c>
      <c r="V45" s="196">
        <v>6.11</v>
      </c>
      <c r="W45" s="196">
        <v>13.67</v>
      </c>
      <c r="X45" s="196">
        <v>43.2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69.61</v>
      </c>
      <c r="AJ45" s="196">
        <v>0</v>
      </c>
      <c r="AK45" s="196">
        <v>0</v>
      </c>
      <c r="AL45" s="196">
        <v>0</v>
      </c>
      <c r="AM45" s="196">
        <v>40</v>
      </c>
      <c r="AN45" s="196">
        <v>0</v>
      </c>
      <c r="AO45">
        <v>0</v>
      </c>
      <c r="AP45" s="196">
        <v>74.569999999999993</v>
      </c>
      <c r="AQ45" s="196">
        <v>26.56</v>
      </c>
      <c r="AR45" s="196">
        <v>17.7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1.92</v>
      </c>
      <c r="L46" s="196">
        <v>370.2</v>
      </c>
      <c r="M46" s="196">
        <v>27.1</v>
      </c>
      <c r="N46" s="196">
        <v>17.39</v>
      </c>
      <c r="O46" s="196">
        <v>0</v>
      </c>
      <c r="P46" s="196">
        <v>41.03</v>
      </c>
      <c r="Q46" s="196">
        <v>3.11</v>
      </c>
      <c r="R46" s="196">
        <v>12.49</v>
      </c>
      <c r="S46" s="196">
        <v>7.77</v>
      </c>
      <c r="T46" s="196">
        <v>0</v>
      </c>
      <c r="U46" s="196">
        <v>20.34</v>
      </c>
      <c r="V46" s="196">
        <v>6.11</v>
      </c>
      <c r="W46" s="196">
        <v>13.67</v>
      </c>
      <c r="X46" s="196">
        <v>43.2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69.61</v>
      </c>
      <c r="AJ46" s="196">
        <v>0</v>
      </c>
      <c r="AK46" s="196">
        <v>0</v>
      </c>
      <c r="AL46" s="196">
        <v>0</v>
      </c>
      <c r="AM46" s="196">
        <v>40</v>
      </c>
      <c r="AN46" s="196">
        <v>0</v>
      </c>
      <c r="AO46">
        <v>0</v>
      </c>
      <c r="AP46" s="196">
        <v>74.569999999999993</v>
      </c>
      <c r="AQ46" s="196">
        <v>26.56</v>
      </c>
      <c r="AR46" s="196">
        <v>17.7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1.92</v>
      </c>
      <c r="L47" s="196">
        <v>370.2</v>
      </c>
      <c r="M47" s="196">
        <v>27.1</v>
      </c>
      <c r="N47" s="196">
        <v>17.39</v>
      </c>
      <c r="O47" s="196">
        <v>0</v>
      </c>
      <c r="P47" s="196">
        <v>41.03</v>
      </c>
      <c r="Q47" s="196">
        <v>3.11</v>
      </c>
      <c r="R47" s="196">
        <v>12.49</v>
      </c>
      <c r="S47" s="196">
        <v>7.77</v>
      </c>
      <c r="T47" s="196">
        <v>0</v>
      </c>
      <c r="U47" s="196">
        <v>20.34</v>
      </c>
      <c r="V47" s="196">
        <v>6.11</v>
      </c>
      <c r="W47" s="196">
        <v>13.67</v>
      </c>
      <c r="X47" s="196">
        <v>43.2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69.61</v>
      </c>
      <c r="AJ47" s="196">
        <v>0</v>
      </c>
      <c r="AK47" s="196">
        <v>0</v>
      </c>
      <c r="AL47" s="196">
        <v>0</v>
      </c>
      <c r="AM47" s="196">
        <v>40</v>
      </c>
      <c r="AN47" s="196">
        <v>0</v>
      </c>
      <c r="AO47">
        <v>0</v>
      </c>
      <c r="AP47" s="196">
        <v>74.569999999999993</v>
      </c>
      <c r="AQ47" s="196">
        <v>26.56</v>
      </c>
      <c r="AR47" s="196">
        <v>17.7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1.92</v>
      </c>
      <c r="L48" s="196">
        <v>370.2</v>
      </c>
      <c r="M48" s="196">
        <v>27.1</v>
      </c>
      <c r="N48" s="196">
        <v>17.39</v>
      </c>
      <c r="O48" s="196">
        <v>0</v>
      </c>
      <c r="P48" s="196">
        <v>41.03</v>
      </c>
      <c r="Q48" s="196">
        <v>3.11</v>
      </c>
      <c r="R48" s="196">
        <v>12.49</v>
      </c>
      <c r="S48" s="196">
        <v>7.77</v>
      </c>
      <c r="T48" s="196">
        <v>0</v>
      </c>
      <c r="U48" s="196">
        <v>20.34</v>
      </c>
      <c r="V48" s="196">
        <v>6.11</v>
      </c>
      <c r="W48" s="196">
        <v>13.67</v>
      </c>
      <c r="X48" s="196">
        <v>43.2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69.61</v>
      </c>
      <c r="AJ48" s="196">
        <v>0</v>
      </c>
      <c r="AK48" s="196">
        <v>0</v>
      </c>
      <c r="AL48" s="196">
        <v>0</v>
      </c>
      <c r="AM48" s="196">
        <v>40</v>
      </c>
      <c r="AN48" s="196">
        <v>0</v>
      </c>
      <c r="AO48">
        <v>0</v>
      </c>
      <c r="AP48" s="196">
        <v>74.569999999999993</v>
      </c>
      <c r="AQ48" s="196">
        <v>26.56</v>
      </c>
      <c r="AR48" s="196">
        <v>17.7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1.92</v>
      </c>
      <c r="L49" s="196">
        <v>370.2</v>
      </c>
      <c r="M49" s="196">
        <v>27.1</v>
      </c>
      <c r="N49" s="196">
        <v>17.39</v>
      </c>
      <c r="O49" s="196">
        <v>0</v>
      </c>
      <c r="P49" s="196">
        <v>41.03</v>
      </c>
      <c r="Q49" s="196">
        <v>3.11</v>
      </c>
      <c r="R49" s="196">
        <v>12.49</v>
      </c>
      <c r="S49" s="196">
        <v>7.77</v>
      </c>
      <c r="T49" s="196">
        <v>0</v>
      </c>
      <c r="U49" s="196">
        <v>20.34</v>
      </c>
      <c r="V49" s="196">
        <v>6.11</v>
      </c>
      <c r="W49" s="196">
        <v>13.67</v>
      </c>
      <c r="X49" s="196">
        <v>43.2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69.61</v>
      </c>
      <c r="AJ49" s="196">
        <v>0</v>
      </c>
      <c r="AK49" s="196">
        <v>0</v>
      </c>
      <c r="AL49" s="196">
        <v>0</v>
      </c>
      <c r="AM49" s="196">
        <v>40</v>
      </c>
      <c r="AN49" s="196">
        <v>0</v>
      </c>
      <c r="AO49">
        <v>0</v>
      </c>
      <c r="AP49" s="196">
        <v>74.569999999999993</v>
      </c>
      <c r="AQ49" s="196">
        <v>26.56</v>
      </c>
      <c r="AR49" s="196">
        <v>18.7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1.92</v>
      </c>
      <c r="L50" s="196">
        <v>370.2</v>
      </c>
      <c r="M50" s="196">
        <v>27.1</v>
      </c>
      <c r="N50" s="196">
        <v>17.39</v>
      </c>
      <c r="O50" s="196">
        <v>0</v>
      </c>
      <c r="P50" s="196">
        <v>41.03</v>
      </c>
      <c r="Q50" s="196">
        <v>3.11</v>
      </c>
      <c r="R50" s="196">
        <v>12.49</v>
      </c>
      <c r="S50" s="196">
        <v>7.77</v>
      </c>
      <c r="T50" s="196">
        <v>0</v>
      </c>
      <c r="U50" s="196">
        <v>20.34</v>
      </c>
      <c r="V50" s="196">
        <v>6.11</v>
      </c>
      <c r="W50" s="196">
        <v>13.67</v>
      </c>
      <c r="X50" s="196">
        <v>43.2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69.61</v>
      </c>
      <c r="AJ50" s="196">
        <v>0</v>
      </c>
      <c r="AK50" s="196">
        <v>0</v>
      </c>
      <c r="AL50" s="196">
        <v>0</v>
      </c>
      <c r="AM50" s="196">
        <v>40</v>
      </c>
      <c r="AN50" s="196">
        <v>0</v>
      </c>
      <c r="AO50">
        <v>0</v>
      </c>
      <c r="AP50" s="196">
        <v>74.569999999999993</v>
      </c>
      <c r="AQ50" s="196">
        <v>26.56</v>
      </c>
      <c r="AR50" s="196">
        <v>18.7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1.92</v>
      </c>
      <c r="L51" s="196">
        <v>370.2</v>
      </c>
      <c r="M51" s="196">
        <v>27.1</v>
      </c>
      <c r="N51" s="196">
        <v>17.39</v>
      </c>
      <c r="O51" s="196">
        <v>0</v>
      </c>
      <c r="P51" s="196">
        <v>41.03</v>
      </c>
      <c r="Q51" s="196">
        <v>3.11</v>
      </c>
      <c r="R51" s="196">
        <v>12.49</v>
      </c>
      <c r="S51" s="196">
        <v>7.77</v>
      </c>
      <c r="T51" s="196">
        <v>0</v>
      </c>
      <c r="U51" s="196">
        <v>20.34</v>
      </c>
      <c r="V51" s="196">
        <v>6.11</v>
      </c>
      <c r="W51" s="196">
        <v>13.67</v>
      </c>
      <c r="X51" s="196">
        <v>43.2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69.61</v>
      </c>
      <c r="AJ51" s="196">
        <v>0</v>
      </c>
      <c r="AK51" s="196">
        <v>0</v>
      </c>
      <c r="AL51" s="196">
        <v>0</v>
      </c>
      <c r="AM51" s="196">
        <v>40</v>
      </c>
      <c r="AN51" s="196">
        <v>0</v>
      </c>
      <c r="AO51">
        <v>0</v>
      </c>
      <c r="AP51" s="196">
        <v>74.569999999999993</v>
      </c>
      <c r="AQ51" s="196">
        <v>26.56</v>
      </c>
      <c r="AR51" s="196">
        <v>18.7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1.92</v>
      </c>
      <c r="L52" s="196">
        <v>370.2</v>
      </c>
      <c r="M52" s="196">
        <v>27.1</v>
      </c>
      <c r="N52" s="196">
        <v>17.39</v>
      </c>
      <c r="O52" s="196">
        <v>0</v>
      </c>
      <c r="P52" s="196">
        <v>41.03</v>
      </c>
      <c r="Q52" s="196">
        <v>3.11</v>
      </c>
      <c r="R52" s="196">
        <v>12.49</v>
      </c>
      <c r="S52" s="196">
        <v>7.77</v>
      </c>
      <c r="T52" s="196">
        <v>0</v>
      </c>
      <c r="U52" s="196">
        <v>20.34</v>
      </c>
      <c r="V52" s="196">
        <v>6.11</v>
      </c>
      <c r="W52" s="196">
        <v>13.67</v>
      </c>
      <c r="X52" s="196">
        <v>43.2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69.61</v>
      </c>
      <c r="AJ52" s="196">
        <v>0</v>
      </c>
      <c r="AK52" s="196">
        <v>0</v>
      </c>
      <c r="AL52" s="196">
        <v>0</v>
      </c>
      <c r="AM52" s="196">
        <v>40</v>
      </c>
      <c r="AN52" s="196">
        <v>0</v>
      </c>
      <c r="AO52">
        <v>0</v>
      </c>
      <c r="AP52" s="196">
        <v>74.569999999999993</v>
      </c>
      <c r="AQ52" s="196">
        <v>26.56</v>
      </c>
      <c r="AR52" s="196">
        <v>18.7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1.92</v>
      </c>
      <c r="L53" s="196">
        <v>370.2</v>
      </c>
      <c r="M53" s="196">
        <v>27.1</v>
      </c>
      <c r="N53" s="196">
        <v>16.7</v>
      </c>
      <c r="O53" s="196">
        <v>0</v>
      </c>
      <c r="P53" s="196">
        <v>41.03</v>
      </c>
      <c r="Q53" s="196">
        <v>3.11</v>
      </c>
      <c r="R53" s="196">
        <v>12.49</v>
      </c>
      <c r="S53" s="196">
        <v>7.77</v>
      </c>
      <c r="T53" s="196">
        <v>0</v>
      </c>
      <c r="U53" s="196">
        <v>20.34</v>
      </c>
      <c r="V53" s="196">
        <v>6.11</v>
      </c>
      <c r="W53" s="196">
        <v>13.67</v>
      </c>
      <c r="X53" s="196">
        <v>43.2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69.61</v>
      </c>
      <c r="AJ53" s="196">
        <v>0</v>
      </c>
      <c r="AK53" s="196">
        <v>0</v>
      </c>
      <c r="AL53" s="196">
        <v>0</v>
      </c>
      <c r="AM53" s="196">
        <v>40</v>
      </c>
      <c r="AN53" s="196">
        <v>0</v>
      </c>
      <c r="AO53">
        <v>0</v>
      </c>
      <c r="AP53" s="196">
        <v>74.569999999999993</v>
      </c>
      <c r="AQ53" s="196">
        <v>26.56</v>
      </c>
      <c r="AR53" s="196">
        <v>18.7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1.92</v>
      </c>
      <c r="L54" s="196">
        <v>370.2</v>
      </c>
      <c r="M54" s="196">
        <v>27.1</v>
      </c>
      <c r="N54" s="196">
        <v>16.7</v>
      </c>
      <c r="O54" s="196">
        <v>0</v>
      </c>
      <c r="P54" s="196">
        <v>41.03</v>
      </c>
      <c r="Q54" s="196">
        <v>3.11</v>
      </c>
      <c r="R54" s="196">
        <v>12.49</v>
      </c>
      <c r="S54" s="196">
        <v>7.77</v>
      </c>
      <c r="T54" s="196">
        <v>0</v>
      </c>
      <c r="U54" s="196">
        <v>20.34</v>
      </c>
      <c r="V54" s="196">
        <v>6.11</v>
      </c>
      <c r="W54" s="196">
        <v>13.67</v>
      </c>
      <c r="X54" s="196">
        <v>43.2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69.61</v>
      </c>
      <c r="AJ54" s="196">
        <v>0</v>
      </c>
      <c r="AK54" s="196">
        <v>0</v>
      </c>
      <c r="AL54" s="196">
        <v>0</v>
      </c>
      <c r="AM54" s="196">
        <v>40</v>
      </c>
      <c r="AN54" s="196">
        <v>0</v>
      </c>
      <c r="AO54">
        <v>0</v>
      </c>
      <c r="AP54" s="196">
        <v>74.569999999999993</v>
      </c>
      <c r="AQ54" s="196">
        <v>26.56</v>
      </c>
      <c r="AR54" s="196">
        <v>18.7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1.92</v>
      </c>
      <c r="L55" s="196">
        <v>302.38</v>
      </c>
      <c r="M55" s="196">
        <v>27.1</v>
      </c>
      <c r="N55" s="196">
        <v>16.7</v>
      </c>
      <c r="O55" s="196">
        <v>0</v>
      </c>
      <c r="P55" s="196">
        <v>41.03</v>
      </c>
      <c r="Q55" s="196">
        <v>3.11</v>
      </c>
      <c r="R55" s="196">
        <v>12.49</v>
      </c>
      <c r="S55" s="196">
        <v>7.77</v>
      </c>
      <c r="T55" s="196">
        <v>0</v>
      </c>
      <c r="U55" s="196">
        <v>20.34</v>
      </c>
      <c r="V55" s="196">
        <v>6.11</v>
      </c>
      <c r="W55" s="196">
        <v>13.67</v>
      </c>
      <c r="X55" s="196">
        <v>43.2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69.61</v>
      </c>
      <c r="AJ55" s="196">
        <v>0</v>
      </c>
      <c r="AK55" s="196">
        <v>0</v>
      </c>
      <c r="AL55" s="196">
        <v>0</v>
      </c>
      <c r="AM55" s="196">
        <v>40</v>
      </c>
      <c r="AN55" s="196">
        <v>0</v>
      </c>
      <c r="AO55">
        <v>0</v>
      </c>
      <c r="AP55" s="196">
        <v>74.569999999999993</v>
      </c>
      <c r="AQ55" s="196">
        <v>24.07</v>
      </c>
      <c r="AR55" s="196">
        <v>18.7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1.92</v>
      </c>
      <c r="L56" s="196">
        <v>268.77999999999997</v>
      </c>
      <c r="M56" s="196">
        <v>27.1</v>
      </c>
      <c r="N56" s="196">
        <v>16.7</v>
      </c>
      <c r="O56" s="196">
        <v>0</v>
      </c>
      <c r="P56" s="196">
        <v>41.03</v>
      </c>
      <c r="Q56" s="196">
        <v>3.11</v>
      </c>
      <c r="R56" s="196">
        <v>12.49</v>
      </c>
      <c r="S56" s="196">
        <v>7.77</v>
      </c>
      <c r="T56" s="196">
        <v>0</v>
      </c>
      <c r="U56" s="196">
        <v>20.34</v>
      </c>
      <c r="V56" s="196">
        <v>6.11</v>
      </c>
      <c r="W56" s="196">
        <v>13.67</v>
      </c>
      <c r="X56" s="196">
        <v>43.2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69.61</v>
      </c>
      <c r="AJ56" s="196">
        <v>0</v>
      </c>
      <c r="AK56" s="196">
        <v>0</v>
      </c>
      <c r="AL56" s="196">
        <v>0</v>
      </c>
      <c r="AM56" s="196">
        <v>40</v>
      </c>
      <c r="AN56" s="196">
        <v>0</v>
      </c>
      <c r="AO56">
        <v>0</v>
      </c>
      <c r="AP56" s="196">
        <v>74.569999999999993</v>
      </c>
      <c r="AQ56" s="196">
        <v>24.07</v>
      </c>
      <c r="AR56" s="196">
        <v>18.7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1.92</v>
      </c>
      <c r="L57" s="196">
        <v>268.77</v>
      </c>
      <c r="M57" s="196">
        <v>27.1</v>
      </c>
      <c r="N57" s="196">
        <v>16.7</v>
      </c>
      <c r="O57" s="196">
        <v>0</v>
      </c>
      <c r="P57" s="196">
        <v>41.03</v>
      </c>
      <c r="Q57" s="196">
        <v>3.11</v>
      </c>
      <c r="R57" s="196">
        <v>12.49</v>
      </c>
      <c r="S57" s="196">
        <v>7.77</v>
      </c>
      <c r="T57" s="196">
        <v>0</v>
      </c>
      <c r="U57" s="196">
        <v>20.34</v>
      </c>
      <c r="V57" s="196">
        <v>6.11</v>
      </c>
      <c r="W57" s="196">
        <v>13.67</v>
      </c>
      <c r="X57" s="196">
        <v>43.2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69.61</v>
      </c>
      <c r="AJ57" s="196">
        <v>0</v>
      </c>
      <c r="AK57" s="196">
        <v>0</v>
      </c>
      <c r="AL57" s="196">
        <v>0</v>
      </c>
      <c r="AM57" s="196">
        <v>40</v>
      </c>
      <c r="AN57" s="196">
        <v>0</v>
      </c>
      <c r="AO57">
        <v>0</v>
      </c>
      <c r="AP57" s="196">
        <v>64.47</v>
      </c>
      <c r="AQ57" s="196">
        <v>24.07</v>
      </c>
      <c r="AR57" s="196">
        <v>18.7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1.92</v>
      </c>
      <c r="L58" s="196">
        <v>268.77</v>
      </c>
      <c r="M58" s="196">
        <v>27.1</v>
      </c>
      <c r="N58" s="196">
        <v>16.7</v>
      </c>
      <c r="O58" s="196">
        <v>0</v>
      </c>
      <c r="P58" s="196">
        <v>41.03</v>
      </c>
      <c r="Q58" s="196">
        <v>3.11</v>
      </c>
      <c r="R58" s="196">
        <v>12.49</v>
      </c>
      <c r="S58" s="196">
        <v>7.78</v>
      </c>
      <c r="T58" s="196">
        <v>0</v>
      </c>
      <c r="U58" s="196">
        <v>20.34</v>
      </c>
      <c r="V58" s="196">
        <v>6.11</v>
      </c>
      <c r="W58" s="196">
        <v>13.67</v>
      </c>
      <c r="X58" s="196">
        <v>43.2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69.61</v>
      </c>
      <c r="AJ58" s="196">
        <v>0</v>
      </c>
      <c r="AK58" s="196">
        <v>0</v>
      </c>
      <c r="AL58" s="196">
        <v>0</v>
      </c>
      <c r="AM58" s="196">
        <v>40</v>
      </c>
      <c r="AN58" s="196">
        <v>0</v>
      </c>
      <c r="AO58">
        <v>0</v>
      </c>
      <c r="AP58" s="196">
        <v>64.47</v>
      </c>
      <c r="AQ58" s="196">
        <v>24.07</v>
      </c>
      <c r="AR58" s="196">
        <v>18.7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1.92</v>
      </c>
      <c r="L59" s="196">
        <v>339.8</v>
      </c>
      <c r="M59" s="196">
        <v>27.1</v>
      </c>
      <c r="N59" s="196">
        <v>16.7</v>
      </c>
      <c r="O59" s="196">
        <v>0</v>
      </c>
      <c r="P59" s="196">
        <v>41.03</v>
      </c>
      <c r="Q59" s="196">
        <v>3.11</v>
      </c>
      <c r="R59" s="196">
        <v>12.49</v>
      </c>
      <c r="S59" s="196">
        <v>7.77</v>
      </c>
      <c r="T59" s="196">
        <v>0</v>
      </c>
      <c r="U59" s="196">
        <v>20.34</v>
      </c>
      <c r="V59" s="196">
        <v>6.1</v>
      </c>
      <c r="W59" s="196">
        <v>13.67</v>
      </c>
      <c r="X59" s="196">
        <v>43.2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69.61</v>
      </c>
      <c r="AJ59" s="196">
        <v>0</v>
      </c>
      <c r="AK59" s="196">
        <v>0</v>
      </c>
      <c r="AL59" s="196">
        <v>0</v>
      </c>
      <c r="AM59" s="196">
        <v>40</v>
      </c>
      <c r="AN59" s="196">
        <v>0</v>
      </c>
      <c r="AO59">
        <v>0</v>
      </c>
      <c r="AP59" s="196">
        <v>64.47</v>
      </c>
      <c r="AQ59" s="196">
        <v>26.56</v>
      </c>
      <c r="AR59" s="196">
        <v>18.7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1.92</v>
      </c>
      <c r="L60" s="196">
        <v>319.64999999999998</v>
      </c>
      <c r="M60" s="196">
        <v>27.1</v>
      </c>
      <c r="N60" s="196">
        <v>16.7</v>
      </c>
      <c r="O60" s="196">
        <v>0</v>
      </c>
      <c r="P60" s="196">
        <v>41.03</v>
      </c>
      <c r="Q60" s="196">
        <v>3.11</v>
      </c>
      <c r="R60" s="196">
        <v>12.49</v>
      </c>
      <c r="S60" s="196">
        <v>7.77</v>
      </c>
      <c r="T60" s="196">
        <v>0</v>
      </c>
      <c r="U60" s="196">
        <v>20.34</v>
      </c>
      <c r="V60" s="196">
        <v>6.1</v>
      </c>
      <c r="W60" s="196">
        <v>13.67</v>
      </c>
      <c r="X60" s="196">
        <v>43.2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69.61</v>
      </c>
      <c r="AJ60" s="196">
        <v>0</v>
      </c>
      <c r="AK60" s="196">
        <v>0</v>
      </c>
      <c r="AL60" s="196">
        <v>0</v>
      </c>
      <c r="AM60" s="196">
        <v>40</v>
      </c>
      <c r="AN60" s="196">
        <v>0</v>
      </c>
      <c r="AO60">
        <v>0</v>
      </c>
      <c r="AP60" s="196">
        <v>64.47</v>
      </c>
      <c r="AQ60" s="196">
        <v>26.56</v>
      </c>
      <c r="AR60" s="196">
        <v>18.7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1.92</v>
      </c>
      <c r="L61" s="196">
        <v>310.05</v>
      </c>
      <c r="M61" s="196">
        <v>27.1</v>
      </c>
      <c r="N61" s="196">
        <v>16.7</v>
      </c>
      <c r="O61" s="196">
        <v>0</v>
      </c>
      <c r="P61" s="196">
        <v>41.03</v>
      </c>
      <c r="Q61" s="196">
        <v>3.11</v>
      </c>
      <c r="R61" s="196">
        <v>12.49</v>
      </c>
      <c r="S61" s="196">
        <v>7.77</v>
      </c>
      <c r="T61" s="196">
        <v>0</v>
      </c>
      <c r="U61" s="196">
        <v>20.34</v>
      </c>
      <c r="V61" s="196">
        <v>6.1</v>
      </c>
      <c r="W61" s="196">
        <v>13.67</v>
      </c>
      <c r="X61" s="196">
        <v>43.2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69.61</v>
      </c>
      <c r="AJ61" s="196">
        <v>0</v>
      </c>
      <c r="AK61" s="196">
        <v>0</v>
      </c>
      <c r="AL61" s="196">
        <v>0</v>
      </c>
      <c r="AM61" s="196">
        <v>40</v>
      </c>
      <c r="AN61" s="196">
        <v>0</v>
      </c>
      <c r="AO61">
        <v>0</v>
      </c>
      <c r="AP61" s="196">
        <v>64.47</v>
      </c>
      <c r="AQ61" s="196">
        <v>26.56</v>
      </c>
      <c r="AR61" s="196">
        <v>18.7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1.92</v>
      </c>
      <c r="L62" s="196">
        <v>289.89</v>
      </c>
      <c r="M62" s="196">
        <v>27.1</v>
      </c>
      <c r="N62" s="196">
        <v>16.7</v>
      </c>
      <c r="O62" s="196">
        <v>0</v>
      </c>
      <c r="P62" s="196">
        <v>41.03</v>
      </c>
      <c r="Q62" s="196">
        <v>3.11</v>
      </c>
      <c r="R62" s="196">
        <v>12.49</v>
      </c>
      <c r="S62" s="196">
        <v>7.77</v>
      </c>
      <c r="T62" s="196">
        <v>0</v>
      </c>
      <c r="U62" s="196">
        <v>20.34</v>
      </c>
      <c r="V62" s="196">
        <v>6.1</v>
      </c>
      <c r="W62" s="196">
        <v>13.67</v>
      </c>
      <c r="X62" s="196">
        <v>43.2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69.61</v>
      </c>
      <c r="AJ62" s="196">
        <v>0</v>
      </c>
      <c r="AK62" s="196">
        <v>0</v>
      </c>
      <c r="AL62" s="196">
        <v>0</v>
      </c>
      <c r="AM62" s="196">
        <v>40</v>
      </c>
      <c r="AN62" s="196">
        <v>0</v>
      </c>
      <c r="AO62">
        <v>0</v>
      </c>
      <c r="AP62" s="196">
        <v>64.47</v>
      </c>
      <c r="AQ62" s="196">
        <v>26.56</v>
      </c>
      <c r="AR62" s="196">
        <v>18.7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1.92</v>
      </c>
      <c r="L63" s="196">
        <v>280.29000000000002</v>
      </c>
      <c r="M63" s="196">
        <v>27.1</v>
      </c>
      <c r="N63" s="196">
        <v>16.7</v>
      </c>
      <c r="O63" s="196">
        <v>0</v>
      </c>
      <c r="P63" s="196">
        <v>41.03</v>
      </c>
      <c r="Q63" s="196">
        <v>3.11</v>
      </c>
      <c r="R63" s="196">
        <v>12.49</v>
      </c>
      <c r="S63" s="196">
        <v>7.77</v>
      </c>
      <c r="T63" s="196">
        <v>0</v>
      </c>
      <c r="U63" s="196">
        <v>20.34</v>
      </c>
      <c r="V63" s="196">
        <v>6.1</v>
      </c>
      <c r="W63" s="196">
        <v>13.67</v>
      </c>
      <c r="X63" s="196">
        <v>43.2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69.61</v>
      </c>
      <c r="AJ63" s="196">
        <v>0</v>
      </c>
      <c r="AK63" s="196">
        <v>0</v>
      </c>
      <c r="AL63" s="196">
        <v>0</v>
      </c>
      <c r="AM63" s="196">
        <v>40</v>
      </c>
      <c r="AN63" s="196">
        <v>0</v>
      </c>
      <c r="AO63">
        <v>0</v>
      </c>
      <c r="AP63" s="196">
        <v>64.47</v>
      </c>
      <c r="AQ63" s="196">
        <v>26.56</v>
      </c>
      <c r="AR63" s="196">
        <v>18.7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1.92</v>
      </c>
      <c r="L64" s="196">
        <v>280.29000000000002</v>
      </c>
      <c r="M64" s="196">
        <v>27.1</v>
      </c>
      <c r="N64" s="196">
        <v>16.7</v>
      </c>
      <c r="O64" s="196">
        <v>0</v>
      </c>
      <c r="P64" s="196">
        <v>41.03</v>
      </c>
      <c r="Q64" s="196">
        <v>3.11</v>
      </c>
      <c r="R64" s="196">
        <v>12.49</v>
      </c>
      <c r="S64" s="196">
        <v>7.77</v>
      </c>
      <c r="T64" s="196">
        <v>0</v>
      </c>
      <c r="U64" s="196">
        <v>20.34</v>
      </c>
      <c r="V64" s="196">
        <v>6.1</v>
      </c>
      <c r="W64" s="196">
        <v>13.67</v>
      </c>
      <c r="X64" s="196">
        <v>43.2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69.61</v>
      </c>
      <c r="AJ64" s="196">
        <v>0</v>
      </c>
      <c r="AK64" s="196">
        <v>0</v>
      </c>
      <c r="AL64" s="196">
        <v>0</v>
      </c>
      <c r="AM64" s="196">
        <v>40</v>
      </c>
      <c r="AN64" s="196">
        <v>0</v>
      </c>
      <c r="AO64">
        <v>0</v>
      </c>
      <c r="AP64" s="196">
        <v>64.47</v>
      </c>
      <c r="AQ64" s="196">
        <v>26.56</v>
      </c>
      <c r="AR64" s="196">
        <v>18.7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1.92</v>
      </c>
      <c r="L65" s="196">
        <v>300.45</v>
      </c>
      <c r="M65" s="196">
        <v>27.1</v>
      </c>
      <c r="N65" s="196">
        <v>16.7</v>
      </c>
      <c r="O65" s="196">
        <v>0</v>
      </c>
      <c r="P65" s="196">
        <v>41.03</v>
      </c>
      <c r="Q65" s="196">
        <v>3.11</v>
      </c>
      <c r="R65" s="196">
        <v>12.49</v>
      </c>
      <c r="S65" s="196">
        <v>7.77</v>
      </c>
      <c r="T65" s="196">
        <v>0</v>
      </c>
      <c r="U65" s="196">
        <v>20.34</v>
      </c>
      <c r="V65" s="196">
        <v>6.1</v>
      </c>
      <c r="W65" s="196">
        <v>13.67</v>
      </c>
      <c r="X65" s="196">
        <v>43.2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69.61</v>
      </c>
      <c r="AJ65" s="196">
        <v>0</v>
      </c>
      <c r="AK65" s="196">
        <v>0</v>
      </c>
      <c r="AL65" s="196">
        <v>0</v>
      </c>
      <c r="AM65" s="196">
        <v>40</v>
      </c>
      <c r="AN65" s="196">
        <v>0</v>
      </c>
      <c r="AO65">
        <v>0</v>
      </c>
      <c r="AP65" s="196">
        <v>74.569999999999993</v>
      </c>
      <c r="AQ65" s="196">
        <v>26.56</v>
      </c>
      <c r="AR65" s="196">
        <v>18.7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1.92</v>
      </c>
      <c r="L66" s="196">
        <v>350.36</v>
      </c>
      <c r="M66" s="196">
        <v>27.1</v>
      </c>
      <c r="N66" s="196">
        <v>16.7</v>
      </c>
      <c r="O66" s="196">
        <v>0</v>
      </c>
      <c r="P66" s="196">
        <v>41.03</v>
      </c>
      <c r="Q66" s="196">
        <v>3.11</v>
      </c>
      <c r="R66" s="196">
        <v>12.49</v>
      </c>
      <c r="S66" s="196">
        <v>7.77</v>
      </c>
      <c r="T66" s="196">
        <v>0</v>
      </c>
      <c r="U66" s="196">
        <v>20.34</v>
      </c>
      <c r="V66" s="196">
        <v>6.1</v>
      </c>
      <c r="W66" s="196">
        <v>13.67</v>
      </c>
      <c r="X66" s="196">
        <v>43.2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69.61</v>
      </c>
      <c r="AJ66" s="196">
        <v>0</v>
      </c>
      <c r="AK66" s="196">
        <v>0</v>
      </c>
      <c r="AL66" s="196">
        <v>0</v>
      </c>
      <c r="AM66" s="196">
        <v>40</v>
      </c>
      <c r="AN66" s="196">
        <v>0</v>
      </c>
      <c r="AO66">
        <v>0</v>
      </c>
      <c r="AP66" s="196">
        <v>74.569999999999993</v>
      </c>
      <c r="AQ66" s="196">
        <v>26.56</v>
      </c>
      <c r="AR66" s="196">
        <v>18.7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1.87</v>
      </c>
      <c r="L67" s="196">
        <v>350.36</v>
      </c>
      <c r="M67" s="196">
        <v>27.1</v>
      </c>
      <c r="N67" s="196">
        <v>16.7</v>
      </c>
      <c r="O67" s="196">
        <v>0</v>
      </c>
      <c r="P67" s="196">
        <v>41.03</v>
      </c>
      <c r="Q67" s="196">
        <v>3.11</v>
      </c>
      <c r="R67" s="196">
        <v>12.49</v>
      </c>
      <c r="S67" s="196">
        <v>7.77</v>
      </c>
      <c r="T67" s="196">
        <v>0</v>
      </c>
      <c r="U67" s="196">
        <v>20.34</v>
      </c>
      <c r="V67" s="196">
        <v>5.7</v>
      </c>
      <c r="W67" s="196">
        <v>13.67</v>
      </c>
      <c r="X67" s="196">
        <v>43.2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69.61</v>
      </c>
      <c r="AJ67" s="196">
        <v>0</v>
      </c>
      <c r="AK67" s="196">
        <v>0</v>
      </c>
      <c r="AL67" s="196">
        <v>0</v>
      </c>
      <c r="AM67" s="196">
        <v>40</v>
      </c>
      <c r="AN67" s="196">
        <v>0</v>
      </c>
      <c r="AO67">
        <v>0</v>
      </c>
      <c r="AP67" s="196">
        <v>74.569999999999993</v>
      </c>
      <c r="AQ67" s="196">
        <v>26.56</v>
      </c>
      <c r="AR67" s="196">
        <v>18.7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8.93</v>
      </c>
      <c r="L68" s="196">
        <v>366.69</v>
      </c>
      <c r="M68" s="196">
        <v>27.1</v>
      </c>
      <c r="N68" s="196">
        <v>16.7</v>
      </c>
      <c r="O68" s="196">
        <v>0</v>
      </c>
      <c r="P68" s="196">
        <v>41.03</v>
      </c>
      <c r="Q68" s="196">
        <v>3.11</v>
      </c>
      <c r="R68" s="196">
        <v>12.49</v>
      </c>
      <c r="S68" s="196">
        <v>7.77</v>
      </c>
      <c r="T68" s="196">
        <v>0</v>
      </c>
      <c r="U68" s="196">
        <v>20.34</v>
      </c>
      <c r="V68" s="196">
        <v>6.11</v>
      </c>
      <c r="W68" s="196">
        <v>13.67</v>
      </c>
      <c r="X68" s="196">
        <v>43.2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69.61</v>
      </c>
      <c r="AJ68" s="196">
        <v>0</v>
      </c>
      <c r="AK68" s="196">
        <v>0</v>
      </c>
      <c r="AL68" s="196">
        <v>0</v>
      </c>
      <c r="AM68" s="196">
        <v>70</v>
      </c>
      <c r="AN68" s="196">
        <v>0</v>
      </c>
      <c r="AO68">
        <v>0</v>
      </c>
      <c r="AP68" s="196">
        <v>74.569999999999993</v>
      </c>
      <c r="AQ68" s="196">
        <v>26.56</v>
      </c>
      <c r="AR68" s="196">
        <v>16.66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8.93</v>
      </c>
      <c r="L69" s="196">
        <v>370.2</v>
      </c>
      <c r="M69" s="196">
        <v>27.1</v>
      </c>
      <c r="N69" s="196">
        <v>16.7</v>
      </c>
      <c r="O69" s="196">
        <v>0</v>
      </c>
      <c r="P69" s="196">
        <v>41.03</v>
      </c>
      <c r="Q69" s="196">
        <v>3.11</v>
      </c>
      <c r="R69" s="196">
        <v>12.49</v>
      </c>
      <c r="S69" s="196">
        <v>7.77</v>
      </c>
      <c r="T69" s="196">
        <v>0</v>
      </c>
      <c r="U69" s="196">
        <v>20.34</v>
      </c>
      <c r="V69" s="196">
        <v>6.11</v>
      </c>
      <c r="W69" s="196">
        <v>13.67</v>
      </c>
      <c r="X69" s="196">
        <v>43.2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69.61</v>
      </c>
      <c r="AJ69" s="196">
        <v>0</v>
      </c>
      <c r="AK69" s="196">
        <v>0</v>
      </c>
      <c r="AL69" s="196">
        <v>0</v>
      </c>
      <c r="AM69" s="196">
        <v>70</v>
      </c>
      <c r="AN69" s="196">
        <v>0</v>
      </c>
      <c r="AO69">
        <v>0</v>
      </c>
      <c r="AP69" s="196">
        <v>74.569999999999993</v>
      </c>
      <c r="AQ69" s="196">
        <v>26.56</v>
      </c>
      <c r="AR69" s="196">
        <v>13.17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8.93</v>
      </c>
      <c r="L70" s="196">
        <v>370.2</v>
      </c>
      <c r="M70" s="196">
        <v>27.1</v>
      </c>
      <c r="N70" s="196">
        <v>16.7</v>
      </c>
      <c r="O70" s="196">
        <v>0</v>
      </c>
      <c r="P70" s="196">
        <v>41.03</v>
      </c>
      <c r="Q70" s="196">
        <v>3.11</v>
      </c>
      <c r="R70" s="196">
        <v>12.49</v>
      </c>
      <c r="S70" s="196">
        <v>7.77</v>
      </c>
      <c r="T70" s="196">
        <v>0</v>
      </c>
      <c r="U70" s="196">
        <v>20.34</v>
      </c>
      <c r="V70" s="196">
        <v>6.11</v>
      </c>
      <c r="W70" s="196">
        <v>13.67</v>
      </c>
      <c r="X70" s="196">
        <v>43.2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69.61</v>
      </c>
      <c r="AJ70" s="196">
        <v>0</v>
      </c>
      <c r="AK70" s="196">
        <v>0</v>
      </c>
      <c r="AL70" s="196">
        <v>0</v>
      </c>
      <c r="AM70" s="196">
        <v>70</v>
      </c>
      <c r="AN70" s="196">
        <v>0</v>
      </c>
      <c r="AO70">
        <v>0</v>
      </c>
      <c r="AP70" s="196">
        <v>74.569999999999993</v>
      </c>
      <c r="AQ70" s="196">
        <v>26.56</v>
      </c>
      <c r="AR70" s="196">
        <v>9.61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8.93</v>
      </c>
      <c r="L71" s="196">
        <v>370.2</v>
      </c>
      <c r="M71" s="196">
        <v>27.1</v>
      </c>
      <c r="N71" s="196">
        <v>16.7</v>
      </c>
      <c r="O71" s="196">
        <v>0</v>
      </c>
      <c r="P71" s="196">
        <v>41.03</v>
      </c>
      <c r="Q71" s="196">
        <v>3.11</v>
      </c>
      <c r="R71" s="196">
        <v>12.49</v>
      </c>
      <c r="S71" s="196">
        <v>7.77</v>
      </c>
      <c r="T71" s="196">
        <v>0</v>
      </c>
      <c r="U71" s="196">
        <v>15.97</v>
      </c>
      <c r="V71" s="196">
        <v>6.11</v>
      </c>
      <c r="W71" s="196">
        <v>13.67</v>
      </c>
      <c r="X71" s="196">
        <v>43.2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69.61</v>
      </c>
      <c r="AJ71" s="196">
        <v>0</v>
      </c>
      <c r="AK71" s="196">
        <v>0</v>
      </c>
      <c r="AL71" s="196">
        <v>0</v>
      </c>
      <c r="AM71" s="196">
        <v>70</v>
      </c>
      <c r="AN71" s="196">
        <v>0</v>
      </c>
      <c r="AO71">
        <v>0</v>
      </c>
      <c r="AP71" s="196">
        <v>74.569999999999993</v>
      </c>
      <c r="AQ71" s="196">
        <v>26.56</v>
      </c>
      <c r="AR71" s="196">
        <v>5.0199999999999996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8.93</v>
      </c>
      <c r="L72" s="196">
        <v>370.2</v>
      </c>
      <c r="M72" s="196">
        <v>27.1</v>
      </c>
      <c r="N72" s="196">
        <v>16.7</v>
      </c>
      <c r="O72" s="196">
        <v>0</v>
      </c>
      <c r="P72" s="196">
        <v>41.03</v>
      </c>
      <c r="Q72" s="196">
        <v>3.11</v>
      </c>
      <c r="R72" s="196">
        <v>12.49</v>
      </c>
      <c r="S72" s="196">
        <v>7.77</v>
      </c>
      <c r="T72" s="196">
        <v>0</v>
      </c>
      <c r="U72" s="196">
        <v>15.97</v>
      </c>
      <c r="V72" s="196">
        <v>6.11</v>
      </c>
      <c r="W72" s="196">
        <v>13.67</v>
      </c>
      <c r="X72" s="196">
        <v>43.2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69.61</v>
      </c>
      <c r="AJ72" s="196">
        <v>0</v>
      </c>
      <c r="AK72" s="196">
        <v>0</v>
      </c>
      <c r="AL72" s="196">
        <v>0</v>
      </c>
      <c r="AM72" s="196">
        <v>70</v>
      </c>
      <c r="AN72" s="196">
        <v>0</v>
      </c>
      <c r="AO72">
        <v>0</v>
      </c>
      <c r="AP72" s="196">
        <v>74.569999999999993</v>
      </c>
      <c r="AQ72" s="196">
        <v>26.56</v>
      </c>
      <c r="AR72" s="196">
        <v>1.74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8.93</v>
      </c>
      <c r="L73" s="196">
        <v>370.2</v>
      </c>
      <c r="M73" s="196">
        <v>27.1</v>
      </c>
      <c r="N73" s="196">
        <v>16.7</v>
      </c>
      <c r="O73" s="196">
        <v>0</v>
      </c>
      <c r="P73" s="196">
        <v>41.03</v>
      </c>
      <c r="Q73" s="196">
        <v>3.11</v>
      </c>
      <c r="R73" s="196">
        <v>12.49</v>
      </c>
      <c r="S73" s="196">
        <v>7.77</v>
      </c>
      <c r="T73" s="196">
        <v>0</v>
      </c>
      <c r="U73" s="196">
        <v>15.97</v>
      </c>
      <c r="V73" s="196">
        <v>6.11</v>
      </c>
      <c r="W73" s="196">
        <v>13.67</v>
      </c>
      <c r="X73" s="196">
        <v>43.2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69.61</v>
      </c>
      <c r="AJ73" s="196">
        <v>0</v>
      </c>
      <c r="AK73" s="196">
        <v>0</v>
      </c>
      <c r="AL73" s="196">
        <v>0</v>
      </c>
      <c r="AM73" s="196">
        <v>70</v>
      </c>
      <c r="AN73" s="196">
        <v>0</v>
      </c>
      <c r="AO73">
        <v>0</v>
      </c>
      <c r="AP73" s="196">
        <v>74.569999999999993</v>
      </c>
      <c r="AQ73" s="196">
        <v>26.56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8.93</v>
      </c>
      <c r="L74" s="196">
        <v>370.2</v>
      </c>
      <c r="M74" s="196">
        <v>27.1</v>
      </c>
      <c r="N74" s="196">
        <v>16.7</v>
      </c>
      <c r="O74" s="196">
        <v>0</v>
      </c>
      <c r="P74" s="196">
        <v>41.03</v>
      </c>
      <c r="Q74" s="196">
        <v>3.11</v>
      </c>
      <c r="R74" s="196">
        <v>12.49</v>
      </c>
      <c r="S74" s="196">
        <v>7.77</v>
      </c>
      <c r="T74" s="196">
        <v>0</v>
      </c>
      <c r="U74" s="196">
        <v>15.97</v>
      </c>
      <c r="V74" s="196">
        <v>6.11</v>
      </c>
      <c r="W74" s="196">
        <v>13.67</v>
      </c>
      <c r="X74" s="196">
        <v>43.2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69.61</v>
      </c>
      <c r="AJ74" s="196">
        <v>0</v>
      </c>
      <c r="AK74" s="196">
        <v>0</v>
      </c>
      <c r="AL74" s="196">
        <v>0</v>
      </c>
      <c r="AM74" s="196">
        <v>70</v>
      </c>
      <c r="AN74" s="196">
        <v>0</v>
      </c>
      <c r="AO74">
        <v>0</v>
      </c>
      <c r="AP74" s="196">
        <v>74.569999999999993</v>
      </c>
      <c r="AQ74" s="196">
        <v>26.56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8.93</v>
      </c>
      <c r="L75" s="196">
        <v>370.2</v>
      </c>
      <c r="M75" s="196">
        <v>27.1</v>
      </c>
      <c r="N75" s="196">
        <v>16.7</v>
      </c>
      <c r="O75" s="196">
        <v>0</v>
      </c>
      <c r="P75" s="196">
        <v>41.03</v>
      </c>
      <c r="Q75" s="196">
        <v>3.11</v>
      </c>
      <c r="R75" s="196">
        <v>12.49</v>
      </c>
      <c r="S75" s="196">
        <v>7.77</v>
      </c>
      <c r="T75" s="196">
        <v>0</v>
      </c>
      <c r="U75" s="196">
        <v>15.97</v>
      </c>
      <c r="V75" s="196">
        <v>6.11</v>
      </c>
      <c r="W75" s="196">
        <v>13.67</v>
      </c>
      <c r="X75" s="196">
        <v>43.2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69.61</v>
      </c>
      <c r="AJ75" s="196">
        <v>0</v>
      </c>
      <c r="AK75" s="196">
        <v>0</v>
      </c>
      <c r="AL75" s="196">
        <v>0</v>
      </c>
      <c r="AM75" s="196">
        <v>70</v>
      </c>
      <c r="AN75" s="196">
        <v>0</v>
      </c>
      <c r="AO75">
        <v>0</v>
      </c>
      <c r="AP75" s="196">
        <v>74.569999999999993</v>
      </c>
      <c r="AQ75" s="196">
        <v>26.56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8.93</v>
      </c>
      <c r="L76" s="196">
        <v>370.2</v>
      </c>
      <c r="M76" s="196">
        <v>27.1</v>
      </c>
      <c r="N76" s="196">
        <v>16.7</v>
      </c>
      <c r="O76" s="196">
        <v>0</v>
      </c>
      <c r="P76" s="196">
        <v>41.03</v>
      </c>
      <c r="Q76" s="196">
        <v>3.11</v>
      </c>
      <c r="R76" s="196">
        <v>12.49</v>
      </c>
      <c r="S76" s="196">
        <v>7.77</v>
      </c>
      <c r="T76" s="196">
        <v>0</v>
      </c>
      <c r="U76" s="196">
        <v>15.97</v>
      </c>
      <c r="V76" s="196">
        <v>6.11</v>
      </c>
      <c r="W76" s="196">
        <v>13.67</v>
      </c>
      <c r="X76" s="196">
        <v>43.2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69.61</v>
      </c>
      <c r="AJ76" s="196">
        <v>0</v>
      </c>
      <c r="AK76" s="196">
        <v>0</v>
      </c>
      <c r="AL76" s="196">
        <v>0</v>
      </c>
      <c r="AM76" s="196">
        <v>70</v>
      </c>
      <c r="AN76" s="196">
        <v>0</v>
      </c>
      <c r="AO76">
        <v>0</v>
      </c>
      <c r="AP76" s="196">
        <v>74.569999999999993</v>
      </c>
      <c r="AQ76" s="196">
        <v>26.56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8.93</v>
      </c>
      <c r="L77" s="196">
        <v>370.2</v>
      </c>
      <c r="M77" s="196">
        <v>27.1</v>
      </c>
      <c r="N77" s="196">
        <v>16.7</v>
      </c>
      <c r="O77" s="196">
        <v>0</v>
      </c>
      <c r="P77" s="196">
        <v>41.03</v>
      </c>
      <c r="Q77" s="196">
        <v>3.11</v>
      </c>
      <c r="R77" s="196">
        <v>12.49</v>
      </c>
      <c r="S77" s="196">
        <v>7.77</v>
      </c>
      <c r="T77" s="196">
        <v>0</v>
      </c>
      <c r="U77" s="196">
        <v>15.97</v>
      </c>
      <c r="V77" s="196">
        <v>6.11</v>
      </c>
      <c r="W77" s="196">
        <v>13.67</v>
      </c>
      <c r="X77" s="196">
        <v>43.2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69.61</v>
      </c>
      <c r="AJ77" s="196">
        <v>0</v>
      </c>
      <c r="AK77" s="196">
        <v>0</v>
      </c>
      <c r="AL77" s="196">
        <v>0</v>
      </c>
      <c r="AM77" s="196">
        <v>70</v>
      </c>
      <c r="AN77" s="196">
        <v>0</v>
      </c>
      <c r="AO77">
        <v>0</v>
      </c>
      <c r="AP77" s="196">
        <v>74.569999999999993</v>
      </c>
      <c r="AQ77" s="196">
        <v>26.56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8.93</v>
      </c>
      <c r="L78" s="196">
        <v>370.2</v>
      </c>
      <c r="M78" s="196">
        <v>27.1</v>
      </c>
      <c r="N78" s="196">
        <v>16.7</v>
      </c>
      <c r="O78" s="196">
        <v>0</v>
      </c>
      <c r="P78" s="196">
        <v>41.03</v>
      </c>
      <c r="Q78" s="196">
        <v>3.11</v>
      </c>
      <c r="R78" s="196">
        <v>12.49</v>
      </c>
      <c r="S78" s="196">
        <v>7.77</v>
      </c>
      <c r="T78" s="196">
        <v>0</v>
      </c>
      <c r="U78" s="196">
        <v>15.97</v>
      </c>
      <c r="V78" s="196">
        <v>6.11</v>
      </c>
      <c r="W78" s="196">
        <v>13.67</v>
      </c>
      <c r="X78" s="196">
        <v>43.2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69.61</v>
      </c>
      <c r="AJ78" s="196">
        <v>0</v>
      </c>
      <c r="AK78" s="196">
        <v>0</v>
      </c>
      <c r="AL78" s="196">
        <v>0</v>
      </c>
      <c r="AM78" s="196">
        <v>70</v>
      </c>
      <c r="AN78" s="196">
        <v>0</v>
      </c>
      <c r="AO78">
        <v>0</v>
      </c>
      <c r="AP78" s="196">
        <v>74.569999999999993</v>
      </c>
      <c r="AQ78" s="196">
        <v>26.56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8.93</v>
      </c>
      <c r="L79" s="196">
        <v>370.2</v>
      </c>
      <c r="M79" s="196">
        <v>27.1</v>
      </c>
      <c r="N79" s="196">
        <v>16.7</v>
      </c>
      <c r="O79" s="196">
        <v>0</v>
      </c>
      <c r="P79" s="196">
        <v>41.03</v>
      </c>
      <c r="Q79" s="196">
        <v>3.11</v>
      </c>
      <c r="R79" s="196">
        <v>12.49</v>
      </c>
      <c r="S79" s="196">
        <v>7.77</v>
      </c>
      <c r="T79" s="196">
        <v>0</v>
      </c>
      <c r="U79" s="196">
        <v>15.97</v>
      </c>
      <c r="V79" s="196">
        <v>6.11</v>
      </c>
      <c r="W79" s="196">
        <v>13.67</v>
      </c>
      <c r="X79" s="196">
        <v>43.2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69.61</v>
      </c>
      <c r="AJ79" s="196">
        <v>0</v>
      </c>
      <c r="AK79" s="196">
        <v>0</v>
      </c>
      <c r="AL79" s="196">
        <v>0</v>
      </c>
      <c r="AM79" s="196">
        <v>70</v>
      </c>
      <c r="AN79" s="196">
        <v>0</v>
      </c>
      <c r="AO79">
        <v>0</v>
      </c>
      <c r="AP79" s="196">
        <v>74.569999999999993</v>
      </c>
      <c r="AQ79" s="196">
        <v>26.56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8.93</v>
      </c>
      <c r="L80" s="196">
        <v>370.2</v>
      </c>
      <c r="M80" s="196">
        <v>27.1</v>
      </c>
      <c r="N80" s="196">
        <v>16.7</v>
      </c>
      <c r="O80" s="196">
        <v>0</v>
      </c>
      <c r="P80" s="196">
        <v>41.03</v>
      </c>
      <c r="Q80" s="196">
        <v>3.11</v>
      </c>
      <c r="R80" s="196">
        <v>12.49</v>
      </c>
      <c r="S80" s="196">
        <v>7.77</v>
      </c>
      <c r="T80" s="196">
        <v>0</v>
      </c>
      <c r="U80" s="196">
        <v>15.97</v>
      </c>
      <c r="V80" s="196">
        <v>6.11</v>
      </c>
      <c r="W80" s="196">
        <v>13.67</v>
      </c>
      <c r="X80" s="196">
        <v>43.2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69.61</v>
      </c>
      <c r="AJ80" s="196">
        <v>0</v>
      </c>
      <c r="AK80" s="196">
        <v>0</v>
      </c>
      <c r="AL80" s="196">
        <v>0</v>
      </c>
      <c r="AM80" s="196">
        <v>70</v>
      </c>
      <c r="AN80" s="196">
        <v>0</v>
      </c>
      <c r="AO80">
        <v>0</v>
      </c>
      <c r="AP80" s="196">
        <v>74.569999999999993</v>
      </c>
      <c r="AQ80" s="196">
        <v>26.56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8.93</v>
      </c>
      <c r="L81" s="196">
        <v>370.2</v>
      </c>
      <c r="M81" s="196">
        <v>27.1</v>
      </c>
      <c r="N81" s="196">
        <v>16.7</v>
      </c>
      <c r="O81" s="196">
        <v>0</v>
      </c>
      <c r="P81" s="196">
        <v>41.03</v>
      </c>
      <c r="Q81" s="196">
        <v>3.11</v>
      </c>
      <c r="R81" s="196">
        <v>12.49</v>
      </c>
      <c r="S81" s="196">
        <v>7.77</v>
      </c>
      <c r="T81" s="196">
        <v>0</v>
      </c>
      <c r="U81" s="196">
        <v>11.66</v>
      </c>
      <c r="V81" s="196">
        <v>6.11</v>
      </c>
      <c r="W81" s="196">
        <v>13.67</v>
      </c>
      <c r="X81" s="196">
        <v>43.2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69.61</v>
      </c>
      <c r="AJ81" s="196">
        <v>0</v>
      </c>
      <c r="AK81" s="196">
        <v>0</v>
      </c>
      <c r="AL81" s="196">
        <v>0</v>
      </c>
      <c r="AM81" s="196">
        <v>70</v>
      </c>
      <c r="AN81" s="196">
        <v>0</v>
      </c>
      <c r="AO81">
        <v>0</v>
      </c>
      <c r="AP81" s="196">
        <v>74.569999999999993</v>
      </c>
      <c r="AQ81" s="196">
        <v>26.56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8.93</v>
      </c>
      <c r="L82" s="196">
        <v>370.2</v>
      </c>
      <c r="M82" s="196">
        <v>27.1</v>
      </c>
      <c r="N82" s="196">
        <v>16.7</v>
      </c>
      <c r="O82" s="196">
        <v>0</v>
      </c>
      <c r="P82" s="196">
        <v>41.03</v>
      </c>
      <c r="Q82" s="196">
        <v>3.11</v>
      </c>
      <c r="R82" s="196">
        <v>12.49</v>
      </c>
      <c r="S82" s="196">
        <v>7.77</v>
      </c>
      <c r="T82" s="196">
        <v>0</v>
      </c>
      <c r="U82" s="196">
        <v>11.66</v>
      </c>
      <c r="V82" s="196">
        <v>6.11</v>
      </c>
      <c r="W82" s="196">
        <v>13.67</v>
      </c>
      <c r="X82" s="196">
        <v>43.2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69.61</v>
      </c>
      <c r="AJ82" s="196">
        <v>0</v>
      </c>
      <c r="AK82" s="196">
        <v>0</v>
      </c>
      <c r="AL82" s="196">
        <v>0</v>
      </c>
      <c r="AM82" s="196">
        <v>70</v>
      </c>
      <c r="AN82" s="196">
        <v>0</v>
      </c>
      <c r="AO82">
        <v>0</v>
      </c>
      <c r="AP82" s="196">
        <v>74.569999999999993</v>
      </c>
      <c r="AQ82" s="196">
        <v>26.56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8.93</v>
      </c>
      <c r="L83" s="196">
        <v>370.2</v>
      </c>
      <c r="M83" s="196">
        <v>27.1</v>
      </c>
      <c r="N83" s="196">
        <v>16.7</v>
      </c>
      <c r="O83" s="196">
        <v>0</v>
      </c>
      <c r="P83" s="196">
        <v>41.03</v>
      </c>
      <c r="Q83" s="196">
        <v>3.11</v>
      </c>
      <c r="R83" s="196">
        <v>12.49</v>
      </c>
      <c r="S83" s="196">
        <v>7.77</v>
      </c>
      <c r="T83" s="196">
        <v>0</v>
      </c>
      <c r="U83" s="196">
        <v>11.66</v>
      </c>
      <c r="V83" s="196">
        <v>6.11</v>
      </c>
      <c r="W83" s="196">
        <v>13.67</v>
      </c>
      <c r="X83" s="196">
        <v>43.2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69.61</v>
      </c>
      <c r="AJ83" s="196">
        <v>0</v>
      </c>
      <c r="AK83" s="196">
        <v>0</v>
      </c>
      <c r="AL83" s="196">
        <v>0</v>
      </c>
      <c r="AM83" s="196">
        <v>70</v>
      </c>
      <c r="AN83" s="196">
        <v>0</v>
      </c>
      <c r="AO83">
        <v>0</v>
      </c>
      <c r="AP83" s="196">
        <v>74.569999999999993</v>
      </c>
      <c r="AQ83" s="196">
        <v>26.56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8.93</v>
      </c>
      <c r="L84" s="196">
        <v>370.2</v>
      </c>
      <c r="M84" s="196">
        <v>27.1</v>
      </c>
      <c r="N84" s="196">
        <v>16.7</v>
      </c>
      <c r="O84" s="196">
        <v>0</v>
      </c>
      <c r="P84" s="196">
        <v>41.03</v>
      </c>
      <c r="Q84" s="196">
        <v>3.11</v>
      </c>
      <c r="R84" s="196">
        <v>12.49</v>
      </c>
      <c r="S84" s="196">
        <v>7.77</v>
      </c>
      <c r="T84" s="196">
        <v>0</v>
      </c>
      <c r="U84" s="196">
        <v>11.66</v>
      </c>
      <c r="V84" s="196">
        <v>6.11</v>
      </c>
      <c r="W84" s="196">
        <v>13.67</v>
      </c>
      <c r="X84" s="196">
        <v>43.2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69.61</v>
      </c>
      <c r="AJ84" s="196">
        <v>0</v>
      </c>
      <c r="AK84" s="196">
        <v>0</v>
      </c>
      <c r="AL84" s="196">
        <v>0</v>
      </c>
      <c r="AM84" s="196">
        <v>70</v>
      </c>
      <c r="AN84" s="196">
        <v>0</v>
      </c>
      <c r="AO84">
        <v>0</v>
      </c>
      <c r="AP84" s="196">
        <v>74.569999999999993</v>
      </c>
      <c r="AQ84" s="196">
        <v>26.56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8.93</v>
      </c>
      <c r="L85" s="196">
        <v>370.2</v>
      </c>
      <c r="M85" s="196">
        <v>27.1</v>
      </c>
      <c r="N85" s="196">
        <v>16.7</v>
      </c>
      <c r="O85" s="196">
        <v>0</v>
      </c>
      <c r="P85" s="196">
        <v>41.03</v>
      </c>
      <c r="Q85" s="196">
        <v>3.11</v>
      </c>
      <c r="R85" s="196">
        <v>12.49</v>
      </c>
      <c r="S85" s="196">
        <v>7.77</v>
      </c>
      <c r="T85" s="196">
        <v>0</v>
      </c>
      <c r="U85" s="196">
        <v>11.66</v>
      </c>
      <c r="V85" s="196">
        <v>6.11</v>
      </c>
      <c r="W85" s="196">
        <v>13.67</v>
      </c>
      <c r="X85" s="196">
        <v>43.2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69.61</v>
      </c>
      <c r="AJ85" s="196">
        <v>0</v>
      </c>
      <c r="AK85" s="196">
        <v>0</v>
      </c>
      <c r="AL85" s="196">
        <v>0</v>
      </c>
      <c r="AM85" s="196">
        <v>70</v>
      </c>
      <c r="AN85" s="196">
        <v>0</v>
      </c>
      <c r="AO85">
        <v>0</v>
      </c>
      <c r="AP85" s="196">
        <v>74.569999999999993</v>
      </c>
      <c r="AQ85" s="196">
        <v>26.56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8.93</v>
      </c>
      <c r="L86" s="196">
        <v>370.2</v>
      </c>
      <c r="M86" s="196">
        <v>27.1</v>
      </c>
      <c r="N86" s="196">
        <v>16.7</v>
      </c>
      <c r="O86" s="196">
        <v>0</v>
      </c>
      <c r="P86" s="196">
        <v>41.03</v>
      </c>
      <c r="Q86" s="196">
        <v>3.11</v>
      </c>
      <c r="R86" s="196">
        <v>12.49</v>
      </c>
      <c r="S86" s="196">
        <v>7.77</v>
      </c>
      <c r="T86" s="196">
        <v>0</v>
      </c>
      <c r="U86" s="196">
        <v>11.66</v>
      </c>
      <c r="V86" s="196">
        <v>6.11</v>
      </c>
      <c r="W86" s="196">
        <v>13.67</v>
      </c>
      <c r="X86" s="196">
        <v>43.2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69.61</v>
      </c>
      <c r="AJ86" s="196">
        <v>0</v>
      </c>
      <c r="AK86" s="196">
        <v>0</v>
      </c>
      <c r="AL86" s="196">
        <v>0</v>
      </c>
      <c r="AM86" s="196">
        <v>70</v>
      </c>
      <c r="AN86" s="196">
        <v>0</v>
      </c>
      <c r="AO86">
        <v>0</v>
      </c>
      <c r="AP86" s="196">
        <v>74.569999999999993</v>
      </c>
      <c r="AQ86" s="196">
        <v>26.56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8.94</v>
      </c>
      <c r="L87" s="196">
        <v>370.2</v>
      </c>
      <c r="M87" s="196">
        <v>27.1</v>
      </c>
      <c r="N87" s="196">
        <v>16.7</v>
      </c>
      <c r="O87" s="196">
        <v>0</v>
      </c>
      <c r="P87" s="196">
        <v>41.03</v>
      </c>
      <c r="Q87" s="196">
        <v>3.11</v>
      </c>
      <c r="R87" s="196">
        <v>12.49</v>
      </c>
      <c r="S87" s="196">
        <v>7.77</v>
      </c>
      <c r="T87" s="196">
        <v>0</v>
      </c>
      <c r="U87" s="196">
        <v>11.66</v>
      </c>
      <c r="V87" s="196">
        <v>6.11</v>
      </c>
      <c r="W87" s="196">
        <v>13.67</v>
      </c>
      <c r="X87" s="196">
        <v>43.2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69.61</v>
      </c>
      <c r="AJ87" s="196">
        <v>0</v>
      </c>
      <c r="AK87" s="196">
        <v>0</v>
      </c>
      <c r="AL87" s="196">
        <v>0</v>
      </c>
      <c r="AM87" s="196">
        <v>70</v>
      </c>
      <c r="AN87" s="196">
        <v>0</v>
      </c>
      <c r="AO87">
        <v>0</v>
      </c>
      <c r="AP87" s="196">
        <v>74.569999999999993</v>
      </c>
      <c r="AQ87" s="196">
        <v>26.56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8.94</v>
      </c>
      <c r="L88" s="196">
        <v>370.2</v>
      </c>
      <c r="M88" s="196">
        <v>27.1</v>
      </c>
      <c r="N88" s="196">
        <v>16.7</v>
      </c>
      <c r="O88" s="196">
        <v>0</v>
      </c>
      <c r="P88" s="196">
        <v>41.03</v>
      </c>
      <c r="Q88" s="196">
        <v>3.11</v>
      </c>
      <c r="R88" s="196">
        <v>12.49</v>
      </c>
      <c r="S88" s="196">
        <v>7.77</v>
      </c>
      <c r="T88" s="196">
        <v>0</v>
      </c>
      <c r="U88" s="196">
        <v>11.66</v>
      </c>
      <c r="V88" s="196">
        <v>6.11</v>
      </c>
      <c r="W88" s="196">
        <v>13.67</v>
      </c>
      <c r="X88" s="196">
        <v>43.2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69.61</v>
      </c>
      <c r="AJ88" s="196">
        <v>0</v>
      </c>
      <c r="AK88" s="196">
        <v>0</v>
      </c>
      <c r="AL88" s="196">
        <v>0</v>
      </c>
      <c r="AM88" s="196">
        <v>70</v>
      </c>
      <c r="AN88" s="196">
        <v>0</v>
      </c>
      <c r="AO88">
        <v>0</v>
      </c>
      <c r="AP88" s="196">
        <v>74.569999999999993</v>
      </c>
      <c r="AQ88" s="196">
        <v>26.56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8.94</v>
      </c>
      <c r="L89" s="196">
        <v>370.2</v>
      </c>
      <c r="M89" s="196">
        <v>27.1</v>
      </c>
      <c r="N89" s="196">
        <v>16.7</v>
      </c>
      <c r="O89" s="196">
        <v>0</v>
      </c>
      <c r="P89" s="196">
        <v>41.03</v>
      </c>
      <c r="Q89" s="196">
        <v>3.11</v>
      </c>
      <c r="R89" s="196">
        <v>12.49</v>
      </c>
      <c r="S89" s="196">
        <v>7.77</v>
      </c>
      <c r="T89" s="196">
        <v>0</v>
      </c>
      <c r="U89" s="196">
        <v>11.66</v>
      </c>
      <c r="V89" s="196">
        <v>6.11</v>
      </c>
      <c r="W89" s="196">
        <v>13.67</v>
      </c>
      <c r="X89" s="196">
        <v>43.2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69.61</v>
      </c>
      <c r="AJ89" s="196">
        <v>0</v>
      </c>
      <c r="AK89" s="196">
        <v>0</v>
      </c>
      <c r="AL89" s="196">
        <v>0</v>
      </c>
      <c r="AM89" s="196">
        <v>70</v>
      </c>
      <c r="AN89" s="196">
        <v>0</v>
      </c>
      <c r="AO89">
        <v>0</v>
      </c>
      <c r="AP89" s="196">
        <v>74.569999999999993</v>
      </c>
      <c r="AQ89" s="196">
        <v>26.56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1.92</v>
      </c>
      <c r="L90" s="196">
        <v>297.44</v>
      </c>
      <c r="M90" s="196">
        <v>27.1</v>
      </c>
      <c r="N90" s="196">
        <v>16.7</v>
      </c>
      <c r="O90" s="196">
        <v>0</v>
      </c>
      <c r="P90" s="196">
        <v>41.03</v>
      </c>
      <c r="Q90" s="196">
        <v>3.11</v>
      </c>
      <c r="R90" s="196">
        <v>12.49</v>
      </c>
      <c r="S90" s="196">
        <v>7.77</v>
      </c>
      <c r="T90" s="196">
        <v>0</v>
      </c>
      <c r="U90" s="196">
        <v>11.66</v>
      </c>
      <c r="V90" s="196">
        <v>6.11</v>
      </c>
      <c r="W90" s="196">
        <v>13.67</v>
      </c>
      <c r="X90" s="196">
        <v>43.2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69.61</v>
      </c>
      <c r="AJ90" s="196">
        <v>0</v>
      </c>
      <c r="AK90" s="196">
        <v>0</v>
      </c>
      <c r="AL90" s="196">
        <v>0</v>
      </c>
      <c r="AM90" s="196">
        <v>40</v>
      </c>
      <c r="AN90" s="196">
        <v>0</v>
      </c>
      <c r="AO90">
        <v>0</v>
      </c>
      <c r="AP90" s="196">
        <v>74.569999999999993</v>
      </c>
      <c r="AQ90" s="196">
        <v>26.56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1.92</v>
      </c>
      <c r="L91" s="196">
        <v>230.38</v>
      </c>
      <c r="M91" s="196">
        <v>27.1</v>
      </c>
      <c r="N91" s="196">
        <v>16.7</v>
      </c>
      <c r="O91" s="196">
        <v>0</v>
      </c>
      <c r="P91" s="196">
        <v>41.03</v>
      </c>
      <c r="Q91" s="196">
        <v>3.11</v>
      </c>
      <c r="R91" s="196">
        <v>12.49</v>
      </c>
      <c r="S91" s="196">
        <v>7.77</v>
      </c>
      <c r="T91" s="196">
        <v>0</v>
      </c>
      <c r="U91" s="196">
        <v>11.66</v>
      </c>
      <c r="V91" s="196">
        <v>6.11</v>
      </c>
      <c r="W91" s="196">
        <v>13.67</v>
      </c>
      <c r="X91" s="196">
        <v>43.2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69.61</v>
      </c>
      <c r="AJ91" s="196">
        <v>0</v>
      </c>
      <c r="AK91" s="196">
        <v>0</v>
      </c>
      <c r="AL91" s="196">
        <v>0</v>
      </c>
      <c r="AM91" s="196">
        <v>40</v>
      </c>
      <c r="AN91" s="196">
        <v>0</v>
      </c>
      <c r="AO91">
        <v>0</v>
      </c>
      <c r="AP91" s="196">
        <v>74.569999999999993</v>
      </c>
      <c r="AQ91" s="196">
        <v>26.56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1.92</v>
      </c>
      <c r="L92" s="196">
        <v>201.58</v>
      </c>
      <c r="M92" s="196">
        <v>27.1</v>
      </c>
      <c r="N92" s="196">
        <v>16.7</v>
      </c>
      <c r="O92" s="196">
        <v>0</v>
      </c>
      <c r="P92" s="196">
        <v>41.03</v>
      </c>
      <c r="Q92" s="196">
        <v>3.11</v>
      </c>
      <c r="R92" s="196">
        <v>12.49</v>
      </c>
      <c r="S92" s="196">
        <v>7.77</v>
      </c>
      <c r="T92" s="196">
        <v>0</v>
      </c>
      <c r="U92" s="196">
        <v>11.66</v>
      </c>
      <c r="V92" s="196">
        <v>6.11</v>
      </c>
      <c r="W92" s="196">
        <v>13.67</v>
      </c>
      <c r="X92" s="196">
        <v>43.2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69.61</v>
      </c>
      <c r="AJ92" s="196">
        <v>0</v>
      </c>
      <c r="AK92" s="196">
        <v>0</v>
      </c>
      <c r="AL92" s="196">
        <v>0</v>
      </c>
      <c r="AM92" s="196">
        <v>40</v>
      </c>
      <c r="AN92" s="196">
        <v>0</v>
      </c>
      <c r="AO92">
        <v>0</v>
      </c>
      <c r="AP92" s="196">
        <v>74.569999999999993</v>
      </c>
      <c r="AQ92" s="196">
        <v>26.56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1.92</v>
      </c>
      <c r="L93" s="196">
        <v>201.58</v>
      </c>
      <c r="M93" s="196">
        <v>27.1</v>
      </c>
      <c r="N93" s="196">
        <v>16.7</v>
      </c>
      <c r="O93" s="196">
        <v>0</v>
      </c>
      <c r="P93" s="196">
        <v>41.03</v>
      </c>
      <c r="Q93" s="196">
        <v>2.88</v>
      </c>
      <c r="R93" s="196">
        <v>12.49</v>
      </c>
      <c r="S93" s="196">
        <v>3.84</v>
      </c>
      <c r="T93" s="196">
        <v>0</v>
      </c>
      <c r="U93" s="196">
        <v>11.66</v>
      </c>
      <c r="V93" s="196">
        <v>6.11</v>
      </c>
      <c r="W93" s="196">
        <v>13.67</v>
      </c>
      <c r="X93" s="196">
        <v>43.2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69.61</v>
      </c>
      <c r="AJ93" s="196">
        <v>0</v>
      </c>
      <c r="AK93" s="196">
        <v>0</v>
      </c>
      <c r="AL93" s="196">
        <v>0</v>
      </c>
      <c r="AM93" s="196">
        <v>40</v>
      </c>
      <c r="AN93" s="196">
        <v>0</v>
      </c>
      <c r="AO93">
        <v>0</v>
      </c>
      <c r="AP93" s="196">
        <v>74.569999999999993</v>
      </c>
      <c r="AQ93" s="196">
        <v>26.56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1.92</v>
      </c>
      <c r="L94" s="196">
        <v>201.58</v>
      </c>
      <c r="M94" s="196">
        <v>27.1</v>
      </c>
      <c r="N94" s="196">
        <v>16.7</v>
      </c>
      <c r="O94" s="196">
        <v>0</v>
      </c>
      <c r="P94" s="196">
        <v>41.03</v>
      </c>
      <c r="Q94" s="196">
        <v>2.88</v>
      </c>
      <c r="R94" s="196">
        <v>12.49</v>
      </c>
      <c r="S94" s="196">
        <v>3.84</v>
      </c>
      <c r="T94" s="196">
        <v>0</v>
      </c>
      <c r="U94" s="196">
        <v>11.66</v>
      </c>
      <c r="V94" s="196">
        <v>6.11</v>
      </c>
      <c r="W94" s="196">
        <v>13.67</v>
      </c>
      <c r="X94" s="196">
        <v>43.2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69.61</v>
      </c>
      <c r="AJ94" s="196">
        <v>0</v>
      </c>
      <c r="AK94" s="196">
        <v>0</v>
      </c>
      <c r="AL94" s="196">
        <v>0</v>
      </c>
      <c r="AM94" s="196">
        <v>40</v>
      </c>
      <c r="AN94" s="196">
        <v>0</v>
      </c>
      <c r="AO94">
        <v>0</v>
      </c>
      <c r="AP94" s="196">
        <v>74.569999999999993</v>
      </c>
      <c r="AQ94" s="196">
        <v>26.56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1.92</v>
      </c>
      <c r="L95" s="196">
        <v>201.58</v>
      </c>
      <c r="M95" s="196">
        <v>27.1</v>
      </c>
      <c r="N95" s="196">
        <v>16.7</v>
      </c>
      <c r="O95" s="196">
        <v>0</v>
      </c>
      <c r="P95" s="196">
        <v>41.03</v>
      </c>
      <c r="Q95" s="196">
        <v>2.88</v>
      </c>
      <c r="R95" s="196">
        <v>12.49</v>
      </c>
      <c r="S95" s="196">
        <v>3.84</v>
      </c>
      <c r="T95" s="196">
        <v>0</v>
      </c>
      <c r="U95" s="196">
        <v>11.66</v>
      </c>
      <c r="V95" s="196">
        <v>6.11</v>
      </c>
      <c r="W95" s="196">
        <v>13.67</v>
      </c>
      <c r="X95" s="196">
        <v>43.2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69.61</v>
      </c>
      <c r="AJ95" s="196">
        <v>0</v>
      </c>
      <c r="AK95" s="196">
        <v>0</v>
      </c>
      <c r="AL95" s="196">
        <v>0</v>
      </c>
      <c r="AM95" s="196">
        <v>40</v>
      </c>
      <c r="AN95" s="196">
        <v>0</v>
      </c>
      <c r="AO95">
        <v>0</v>
      </c>
      <c r="AP95" s="196">
        <v>74.569999999999993</v>
      </c>
      <c r="AQ95" s="196">
        <v>7.68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1.92</v>
      </c>
      <c r="L96" s="196">
        <v>201.58</v>
      </c>
      <c r="M96" s="196">
        <v>27.1</v>
      </c>
      <c r="N96" s="196">
        <v>16.7</v>
      </c>
      <c r="O96" s="196">
        <v>0</v>
      </c>
      <c r="P96" s="196">
        <v>41.03</v>
      </c>
      <c r="Q96" s="196">
        <v>2.88</v>
      </c>
      <c r="R96" s="196">
        <v>12.49</v>
      </c>
      <c r="S96" s="196">
        <v>3.84</v>
      </c>
      <c r="T96" s="196">
        <v>0</v>
      </c>
      <c r="U96" s="196">
        <v>11.66</v>
      </c>
      <c r="V96" s="196">
        <v>6.11</v>
      </c>
      <c r="W96" s="196">
        <v>13.67</v>
      </c>
      <c r="X96" s="196">
        <v>43.2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69.61</v>
      </c>
      <c r="AJ96" s="196">
        <v>0</v>
      </c>
      <c r="AK96" s="196">
        <v>0</v>
      </c>
      <c r="AL96" s="196">
        <v>0</v>
      </c>
      <c r="AM96" s="196">
        <v>40</v>
      </c>
      <c r="AN96" s="196">
        <v>0</v>
      </c>
      <c r="AO96">
        <v>0</v>
      </c>
      <c r="AP96" s="196">
        <v>74.569999999999993</v>
      </c>
      <c r="AQ96" s="196">
        <v>7.68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1.92</v>
      </c>
      <c r="L97" s="196">
        <v>201.58</v>
      </c>
      <c r="M97" s="196">
        <v>27.1</v>
      </c>
      <c r="N97" s="196">
        <v>16.7</v>
      </c>
      <c r="O97" s="196">
        <v>0</v>
      </c>
      <c r="P97" s="196">
        <v>41.03</v>
      </c>
      <c r="Q97" s="196">
        <v>2.88</v>
      </c>
      <c r="R97" s="196">
        <v>5.76</v>
      </c>
      <c r="S97" s="196">
        <v>3.84</v>
      </c>
      <c r="T97" s="196">
        <v>0</v>
      </c>
      <c r="U97" s="196">
        <v>11.66</v>
      </c>
      <c r="V97" s="196">
        <v>3.78</v>
      </c>
      <c r="W97" s="196">
        <v>13.67</v>
      </c>
      <c r="X97" s="196">
        <v>43.2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69.61</v>
      </c>
      <c r="AJ97" s="196">
        <v>0</v>
      </c>
      <c r="AK97" s="196">
        <v>0</v>
      </c>
      <c r="AL97" s="196">
        <v>0</v>
      </c>
      <c r="AM97" s="196">
        <v>40</v>
      </c>
      <c r="AN97" s="196">
        <v>0</v>
      </c>
      <c r="AO97">
        <v>0</v>
      </c>
      <c r="AP97" s="196">
        <v>57.59</v>
      </c>
      <c r="AQ97" s="196">
        <v>7.68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1.92</v>
      </c>
      <c r="L98" s="196">
        <v>201.58</v>
      </c>
      <c r="M98" s="196">
        <v>27.1</v>
      </c>
      <c r="N98" s="196">
        <v>16.7</v>
      </c>
      <c r="O98" s="196">
        <v>0</v>
      </c>
      <c r="P98" s="196">
        <v>41.03</v>
      </c>
      <c r="Q98" s="196">
        <v>2.88</v>
      </c>
      <c r="R98" s="196">
        <v>5.76</v>
      </c>
      <c r="S98" s="196">
        <v>3.84</v>
      </c>
      <c r="T98" s="196">
        <v>0</v>
      </c>
      <c r="U98" s="196">
        <v>11.66</v>
      </c>
      <c r="V98" s="196">
        <v>1.92</v>
      </c>
      <c r="W98" s="196">
        <v>13.67</v>
      </c>
      <c r="X98" s="196">
        <v>43.2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69.61</v>
      </c>
      <c r="AJ98" s="196">
        <v>0</v>
      </c>
      <c r="AK98" s="196">
        <v>0</v>
      </c>
      <c r="AL98" s="196">
        <v>0</v>
      </c>
      <c r="AM98" s="196">
        <v>40</v>
      </c>
      <c r="AN98" s="196">
        <v>0</v>
      </c>
      <c r="AO98">
        <v>0</v>
      </c>
      <c r="AP98" s="196">
        <v>57.59</v>
      </c>
      <c r="AQ98" s="196">
        <v>7.68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0.11325750000000002</v>
      </c>
      <c r="L99">
        <f t="shared" si="0"/>
        <v>7.32488000000001</v>
      </c>
      <c r="M99">
        <f t="shared" si="0"/>
        <v>0.65039999999999887</v>
      </c>
      <c r="N99">
        <f t="shared" si="0"/>
        <v>0.40942500000000037</v>
      </c>
      <c r="O99">
        <f t="shared" si="0"/>
        <v>0</v>
      </c>
      <c r="P99">
        <f t="shared" si="0"/>
        <v>0.98472000000000204</v>
      </c>
      <c r="Q99">
        <f t="shared" si="0"/>
        <v>7.2692500000000146E-2</v>
      </c>
      <c r="R99">
        <f t="shared" si="0"/>
        <v>0.25876500000000013</v>
      </c>
      <c r="S99">
        <f t="shared" si="0"/>
        <v>0.1568949999999999</v>
      </c>
      <c r="T99">
        <f t="shared" si="0"/>
        <v>0</v>
      </c>
      <c r="U99">
        <f t="shared" si="0"/>
        <v>0.4381750000000002</v>
      </c>
      <c r="V99">
        <f t="shared" si="0"/>
        <v>0.1216525000000002</v>
      </c>
      <c r="W99">
        <f t="shared" si="0"/>
        <v>0.27929499999999979</v>
      </c>
      <c r="X99">
        <f t="shared" si="0"/>
        <v>0.87839999999999885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1.6706399999999977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1.2356050000000001</v>
      </c>
      <c r="AN99">
        <f t="shared" si="0"/>
        <v>0</v>
      </c>
      <c r="AO99">
        <f t="shared" si="0"/>
        <v>0</v>
      </c>
      <c r="AP99">
        <f t="shared" si="0"/>
        <v>1.4564549999999985</v>
      </c>
      <c r="AQ99">
        <f t="shared" si="0"/>
        <v>0.50750999999999946</v>
      </c>
      <c r="AR99">
        <f t="shared" si="0"/>
        <v>0.17255999999999999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19</v>
      </c>
      <c r="AJ3" s="196">
        <v>0</v>
      </c>
      <c r="AK3" s="196">
        <v>0</v>
      </c>
      <c r="AL3" s="196">
        <v>0</v>
      </c>
      <c r="AM3" s="196">
        <v>3.38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19</v>
      </c>
      <c r="AJ4" s="196">
        <v>0</v>
      </c>
      <c r="AK4" s="196">
        <v>0</v>
      </c>
      <c r="AL4" s="196">
        <v>0</v>
      </c>
      <c r="AM4" s="196">
        <v>1.69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19</v>
      </c>
      <c r="AJ5" s="196">
        <v>0</v>
      </c>
      <c r="AK5" s="196">
        <v>0</v>
      </c>
      <c r="AL5" s="196">
        <v>0</v>
      </c>
      <c r="AM5" s="196">
        <v>1.69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19</v>
      </c>
      <c r="AJ6" s="196">
        <v>0</v>
      </c>
      <c r="AK6" s="196">
        <v>0</v>
      </c>
      <c r="AL6" s="196">
        <v>0</v>
      </c>
      <c r="AM6" s="196">
        <v>1.69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19</v>
      </c>
      <c r="AJ7" s="196">
        <v>0</v>
      </c>
      <c r="AK7" s="196">
        <v>0</v>
      </c>
      <c r="AL7" s="196">
        <v>0</v>
      </c>
      <c r="AM7" s="196">
        <v>1.69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19</v>
      </c>
      <c r="AJ8" s="196">
        <v>0</v>
      </c>
      <c r="AK8" s="196">
        <v>0</v>
      </c>
      <c r="AL8" s="196">
        <v>0</v>
      </c>
      <c r="AM8" s="196">
        <v>1.69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19</v>
      </c>
      <c r="AJ9" s="196">
        <v>0</v>
      </c>
      <c r="AK9" s="196">
        <v>0</v>
      </c>
      <c r="AL9" s="196">
        <v>0</v>
      </c>
      <c r="AM9" s="196">
        <v>1.69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19</v>
      </c>
      <c r="AJ10" s="196">
        <v>0</v>
      </c>
      <c r="AK10" s="196">
        <v>0</v>
      </c>
      <c r="AL10" s="196">
        <v>0</v>
      </c>
      <c r="AM10" s="196">
        <v>1.69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19</v>
      </c>
      <c r="AJ11" s="196">
        <v>0</v>
      </c>
      <c r="AK11" s="196">
        <v>0</v>
      </c>
      <c r="AL11" s="196">
        <v>0</v>
      </c>
      <c r="AM11" s="196">
        <v>1.69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19</v>
      </c>
      <c r="AJ12" s="196">
        <v>0</v>
      </c>
      <c r="AK12" s="196">
        <v>0</v>
      </c>
      <c r="AL12" s="196">
        <v>0</v>
      </c>
      <c r="AM12" s="196">
        <v>1.69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19</v>
      </c>
      <c r="AJ13" s="196">
        <v>0</v>
      </c>
      <c r="AK13" s="196">
        <v>0</v>
      </c>
      <c r="AL13" s="196">
        <v>0</v>
      </c>
      <c r="AM13" s="196">
        <v>1.69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19</v>
      </c>
      <c r="AJ14" s="196">
        <v>0</v>
      </c>
      <c r="AK14" s="196">
        <v>0</v>
      </c>
      <c r="AL14" s="196">
        <v>0</v>
      </c>
      <c r="AM14" s="196">
        <v>1.69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19</v>
      </c>
      <c r="AJ15" s="196">
        <v>0</v>
      </c>
      <c r="AK15" s="196">
        <v>0</v>
      </c>
      <c r="AL15" s="196">
        <v>0</v>
      </c>
      <c r="AM15" s="196">
        <v>1.69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19</v>
      </c>
      <c r="AJ16" s="196">
        <v>0</v>
      </c>
      <c r="AK16" s="196">
        <v>0</v>
      </c>
      <c r="AL16" s="196">
        <v>0</v>
      </c>
      <c r="AM16" s="196">
        <v>1.69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19</v>
      </c>
      <c r="AJ17" s="196">
        <v>0</v>
      </c>
      <c r="AK17" s="196">
        <v>0</v>
      </c>
      <c r="AL17" s="196">
        <v>0</v>
      </c>
      <c r="AM17" s="196">
        <v>1.69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19</v>
      </c>
      <c r="AJ18" s="196">
        <v>0</v>
      </c>
      <c r="AK18" s="196">
        <v>0</v>
      </c>
      <c r="AL18" s="196">
        <v>0</v>
      </c>
      <c r="AM18" s="196">
        <v>1.69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19</v>
      </c>
      <c r="AJ19" s="196">
        <v>0</v>
      </c>
      <c r="AK19" s="196">
        <v>0</v>
      </c>
      <c r="AL19" s="196">
        <v>0</v>
      </c>
      <c r="AM19" s="196">
        <v>1.69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19</v>
      </c>
      <c r="AJ20" s="196">
        <v>0</v>
      </c>
      <c r="AK20" s="196">
        <v>0</v>
      </c>
      <c r="AL20" s="196">
        <v>0</v>
      </c>
      <c r="AM20" s="196">
        <v>1.69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19</v>
      </c>
      <c r="AJ21" s="196">
        <v>0</v>
      </c>
      <c r="AK21" s="196">
        <v>0</v>
      </c>
      <c r="AL21" s="196">
        <v>0</v>
      </c>
      <c r="AM21" s="196">
        <v>1.69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19</v>
      </c>
      <c r="AJ22" s="196">
        <v>0</v>
      </c>
      <c r="AK22" s="196">
        <v>0</v>
      </c>
      <c r="AL22" s="196">
        <v>0</v>
      </c>
      <c r="AM22" s="196">
        <v>1.69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19</v>
      </c>
      <c r="AJ23" s="196">
        <v>0</v>
      </c>
      <c r="AK23" s="196">
        <v>0</v>
      </c>
      <c r="AL23" s="196">
        <v>0</v>
      </c>
      <c r="AM23" s="196">
        <v>1.69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19</v>
      </c>
      <c r="AJ24" s="196">
        <v>0</v>
      </c>
      <c r="AK24" s="196">
        <v>0</v>
      </c>
      <c r="AL24" s="196">
        <v>0</v>
      </c>
      <c r="AM24" s="196">
        <v>1.69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19</v>
      </c>
      <c r="AJ25" s="196">
        <v>0</v>
      </c>
      <c r="AK25" s="196">
        <v>0</v>
      </c>
      <c r="AL25" s="196">
        <v>0</v>
      </c>
      <c r="AM25" s="196">
        <v>1.69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19</v>
      </c>
      <c r="AJ26" s="196">
        <v>0</v>
      </c>
      <c r="AK26" s="196">
        <v>0</v>
      </c>
      <c r="AL26" s="196">
        <v>0</v>
      </c>
      <c r="AM26" s="196">
        <v>1.69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19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19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19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19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23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23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23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23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23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23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23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23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23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23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23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23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23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23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23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23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19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19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19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19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19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19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19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19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19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19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19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19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19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19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19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19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19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19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19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19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19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19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19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19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23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23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23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23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23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23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23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23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23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23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23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23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23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23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23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23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23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23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23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23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19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19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19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19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19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19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19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19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0.49199999999999999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1.0562499999999999E-2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</v>
      </c>
      <c r="AJ3" s="196">
        <v>0</v>
      </c>
      <c r="AK3" s="196">
        <v>0</v>
      </c>
      <c r="AL3" s="196">
        <v>0</v>
      </c>
      <c r="AM3" s="196">
        <v>0.85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</v>
      </c>
      <c r="AJ4" s="196">
        <v>0</v>
      </c>
      <c r="AK4" s="196">
        <v>0</v>
      </c>
      <c r="AL4" s="196">
        <v>0</v>
      </c>
      <c r="AM4" s="196">
        <v>0.42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</v>
      </c>
      <c r="AJ5" s="196">
        <v>0</v>
      </c>
      <c r="AK5" s="196">
        <v>0</v>
      </c>
      <c r="AL5" s="196">
        <v>0</v>
      </c>
      <c r="AM5" s="196">
        <v>0.42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</v>
      </c>
      <c r="AJ6" s="196">
        <v>0</v>
      </c>
      <c r="AK6" s="196">
        <v>0</v>
      </c>
      <c r="AL6" s="196">
        <v>0</v>
      </c>
      <c r="AM6" s="196">
        <v>0.42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</v>
      </c>
      <c r="AJ7" s="196">
        <v>0</v>
      </c>
      <c r="AK7" s="196">
        <v>0</v>
      </c>
      <c r="AL7" s="196">
        <v>0</v>
      </c>
      <c r="AM7" s="196">
        <v>0.42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</v>
      </c>
      <c r="AJ8" s="196">
        <v>0</v>
      </c>
      <c r="AK8" s="196">
        <v>0</v>
      </c>
      <c r="AL8" s="196">
        <v>0</v>
      </c>
      <c r="AM8" s="196">
        <v>0.42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</v>
      </c>
      <c r="AJ9" s="196">
        <v>0</v>
      </c>
      <c r="AK9" s="196">
        <v>0</v>
      </c>
      <c r="AL9" s="196">
        <v>0</v>
      </c>
      <c r="AM9" s="196">
        <v>0.42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</v>
      </c>
      <c r="AJ10" s="196">
        <v>0</v>
      </c>
      <c r="AK10" s="196">
        <v>0</v>
      </c>
      <c r="AL10" s="196">
        <v>0</v>
      </c>
      <c r="AM10" s="196">
        <v>0.42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</v>
      </c>
      <c r="AJ11" s="196">
        <v>0</v>
      </c>
      <c r="AK11" s="196">
        <v>0</v>
      </c>
      <c r="AL11" s="196">
        <v>0</v>
      </c>
      <c r="AM11" s="196">
        <v>0.42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</v>
      </c>
      <c r="AJ12" s="196">
        <v>0</v>
      </c>
      <c r="AK12" s="196">
        <v>0</v>
      </c>
      <c r="AL12" s="196">
        <v>0</v>
      </c>
      <c r="AM12" s="196">
        <v>0.42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</v>
      </c>
      <c r="AJ13" s="196">
        <v>0</v>
      </c>
      <c r="AK13" s="196">
        <v>0</v>
      </c>
      <c r="AL13" s="196">
        <v>0</v>
      </c>
      <c r="AM13" s="196">
        <v>0.42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</v>
      </c>
      <c r="AJ14" s="196">
        <v>0</v>
      </c>
      <c r="AK14" s="196">
        <v>0</v>
      </c>
      <c r="AL14" s="196">
        <v>0</v>
      </c>
      <c r="AM14" s="196">
        <v>0.42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</v>
      </c>
      <c r="AJ15" s="196">
        <v>0</v>
      </c>
      <c r="AK15" s="196">
        <v>0</v>
      </c>
      <c r="AL15" s="196">
        <v>0</v>
      </c>
      <c r="AM15" s="196">
        <v>0.42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</v>
      </c>
      <c r="AJ16" s="196">
        <v>0</v>
      </c>
      <c r="AK16" s="196">
        <v>0</v>
      </c>
      <c r="AL16" s="196">
        <v>0</v>
      </c>
      <c r="AM16" s="196">
        <v>0.42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</v>
      </c>
      <c r="AJ17" s="196">
        <v>0</v>
      </c>
      <c r="AK17" s="196">
        <v>0</v>
      </c>
      <c r="AL17" s="196">
        <v>0</v>
      </c>
      <c r="AM17" s="196">
        <v>0.42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</v>
      </c>
      <c r="AJ18" s="196">
        <v>0</v>
      </c>
      <c r="AK18" s="196">
        <v>0</v>
      </c>
      <c r="AL18" s="196">
        <v>0</v>
      </c>
      <c r="AM18" s="196">
        <v>0.42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</v>
      </c>
      <c r="AJ19" s="196">
        <v>0</v>
      </c>
      <c r="AK19" s="196">
        <v>0</v>
      </c>
      <c r="AL19" s="196">
        <v>0</v>
      </c>
      <c r="AM19" s="196">
        <v>0.42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</v>
      </c>
      <c r="AJ20" s="196">
        <v>0</v>
      </c>
      <c r="AK20" s="196">
        <v>0</v>
      </c>
      <c r="AL20" s="196">
        <v>0</v>
      </c>
      <c r="AM20" s="196">
        <v>0.42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</v>
      </c>
      <c r="AJ21" s="196">
        <v>0</v>
      </c>
      <c r="AK21" s="196">
        <v>0</v>
      </c>
      <c r="AL21" s="196">
        <v>0</v>
      </c>
      <c r="AM21" s="196">
        <v>0.42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</v>
      </c>
      <c r="AJ22" s="196">
        <v>0</v>
      </c>
      <c r="AK22" s="196">
        <v>0</v>
      </c>
      <c r="AL22" s="196">
        <v>0</v>
      </c>
      <c r="AM22" s="196">
        <v>0.42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</v>
      </c>
      <c r="AJ23" s="196">
        <v>0</v>
      </c>
      <c r="AK23" s="196">
        <v>0</v>
      </c>
      <c r="AL23" s="196">
        <v>0</v>
      </c>
      <c r="AM23" s="196">
        <v>0.42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</v>
      </c>
      <c r="AJ24" s="196">
        <v>0</v>
      </c>
      <c r="AK24" s="196">
        <v>0</v>
      </c>
      <c r="AL24" s="196">
        <v>0</v>
      </c>
      <c r="AM24" s="196">
        <v>0.42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</v>
      </c>
      <c r="AJ25" s="196">
        <v>0</v>
      </c>
      <c r="AK25" s="196">
        <v>0</v>
      </c>
      <c r="AL25" s="196">
        <v>0</v>
      </c>
      <c r="AM25" s="196">
        <v>0.42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</v>
      </c>
      <c r="AJ26" s="196">
        <v>0</v>
      </c>
      <c r="AK26" s="196">
        <v>0</v>
      </c>
      <c r="AL26" s="196">
        <v>0</v>
      </c>
      <c r="AM26" s="196">
        <v>0.42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2.6275000000000001E-3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528</v>
      </c>
      <c r="D2" t="s">
        <v>528</v>
      </c>
      <c r="E2" t="s">
        <v>528</v>
      </c>
      <c r="F2" t="s">
        <v>528</v>
      </c>
      <c r="G2" t="s">
        <v>528</v>
      </c>
      <c r="H2" t="s">
        <v>528</v>
      </c>
      <c r="I2" t="s">
        <v>528</v>
      </c>
      <c r="J2" t="s">
        <v>528</v>
      </c>
      <c r="K2" t="s">
        <v>528</v>
      </c>
      <c r="L2" t="s">
        <v>528</v>
      </c>
      <c r="M2" t="s">
        <v>528</v>
      </c>
      <c r="N2" t="s">
        <v>528</v>
      </c>
      <c r="O2" t="s">
        <v>528</v>
      </c>
      <c r="P2" t="s">
        <v>528</v>
      </c>
    </row>
    <row r="3" spans="1:17">
      <c r="A3" t="s">
        <v>45</v>
      </c>
      <c r="C3" s="24">
        <v>0</v>
      </c>
      <c r="D3" s="24">
        <v>0</v>
      </c>
      <c r="E3" s="24">
        <v>0</v>
      </c>
      <c r="F3" s="24">
        <v>0</v>
      </c>
      <c r="G3" s="196">
        <v>0</v>
      </c>
      <c r="H3" s="196">
        <v>0</v>
      </c>
      <c r="I3" s="196">
        <v>0</v>
      </c>
      <c r="J3" s="196">
        <v>0</v>
      </c>
      <c r="K3" s="196">
        <v>320</v>
      </c>
      <c r="L3" s="196">
        <v>0</v>
      </c>
      <c r="M3" s="196">
        <v>0</v>
      </c>
      <c r="N3" s="196">
        <v>0</v>
      </c>
      <c r="O3" s="196">
        <v>150</v>
      </c>
      <c r="P3" s="196">
        <v>0</v>
      </c>
    </row>
    <row r="4" spans="1:17">
      <c r="A4" t="s">
        <v>46</v>
      </c>
      <c r="C4" s="24">
        <v>0</v>
      </c>
      <c r="D4" s="24">
        <v>0</v>
      </c>
      <c r="E4" s="24">
        <v>0</v>
      </c>
      <c r="F4" s="24">
        <v>0</v>
      </c>
      <c r="G4" s="196">
        <v>0</v>
      </c>
      <c r="H4" s="196">
        <v>0</v>
      </c>
      <c r="I4" s="196">
        <v>0</v>
      </c>
      <c r="J4" s="196">
        <v>0</v>
      </c>
      <c r="K4" s="196">
        <v>320</v>
      </c>
      <c r="L4" s="196">
        <v>0</v>
      </c>
      <c r="M4" s="196">
        <v>0</v>
      </c>
      <c r="N4" s="196">
        <v>0</v>
      </c>
      <c r="O4" s="196">
        <v>150</v>
      </c>
      <c r="P4" s="196">
        <v>0</v>
      </c>
    </row>
    <row r="5" spans="1:17">
      <c r="A5" t="s">
        <v>47</v>
      </c>
      <c r="C5" s="24">
        <v>0</v>
      </c>
      <c r="D5" s="24">
        <v>0</v>
      </c>
      <c r="E5" s="24">
        <v>0</v>
      </c>
      <c r="F5" s="24">
        <v>0</v>
      </c>
      <c r="G5" s="196">
        <v>0</v>
      </c>
      <c r="H5" s="196">
        <v>0</v>
      </c>
      <c r="I5" s="196">
        <v>0</v>
      </c>
      <c r="J5" s="196">
        <v>0</v>
      </c>
      <c r="K5" s="196">
        <v>320</v>
      </c>
      <c r="L5" s="196">
        <v>0</v>
      </c>
      <c r="M5" s="196">
        <v>0</v>
      </c>
      <c r="N5" s="196">
        <v>0</v>
      </c>
      <c r="O5" s="196">
        <v>150</v>
      </c>
      <c r="P5" s="196">
        <v>0</v>
      </c>
    </row>
    <row r="6" spans="1:17">
      <c r="A6" t="s">
        <v>48</v>
      </c>
      <c r="C6" s="24">
        <v>0</v>
      </c>
      <c r="D6" s="24">
        <v>0</v>
      </c>
      <c r="E6" s="24">
        <v>0</v>
      </c>
      <c r="F6" s="24">
        <v>0</v>
      </c>
      <c r="G6" s="196">
        <v>0</v>
      </c>
      <c r="H6" s="196">
        <v>0</v>
      </c>
      <c r="I6" s="196">
        <v>0</v>
      </c>
      <c r="J6" s="196">
        <v>0</v>
      </c>
      <c r="K6" s="196">
        <v>320</v>
      </c>
      <c r="L6" s="196">
        <v>0</v>
      </c>
      <c r="M6" s="196">
        <v>0</v>
      </c>
      <c r="N6" s="196">
        <v>0</v>
      </c>
      <c r="O6" s="196">
        <v>150</v>
      </c>
      <c r="P6" s="196">
        <v>0</v>
      </c>
    </row>
    <row r="7" spans="1:17">
      <c r="A7" t="s">
        <v>49</v>
      </c>
      <c r="C7" s="24">
        <v>0</v>
      </c>
      <c r="D7" s="24">
        <v>0</v>
      </c>
      <c r="E7" s="24">
        <v>0</v>
      </c>
      <c r="F7" s="24">
        <v>0</v>
      </c>
      <c r="G7" s="196">
        <v>0</v>
      </c>
      <c r="H7" s="196">
        <v>0</v>
      </c>
      <c r="I7" s="196">
        <v>0</v>
      </c>
      <c r="J7" s="196">
        <v>0</v>
      </c>
      <c r="K7" s="196">
        <v>320</v>
      </c>
      <c r="L7" s="196">
        <v>0</v>
      </c>
      <c r="M7" s="196">
        <v>0</v>
      </c>
      <c r="N7" s="196">
        <v>0</v>
      </c>
      <c r="O7" s="196">
        <v>150</v>
      </c>
      <c r="P7" s="196">
        <v>0</v>
      </c>
    </row>
    <row r="8" spans="1:17">
      <c r="A8" t="s">
        <v>50</v>
      </c>
      <c r="C8" s="24">
        <v>0</v>
      </c>
      <c r="D8" s="24">
        <v>0</v>
      </c>
      <c r="E8" s="24">
        <v>0</v>
      </c>
      <c r="F8" s="24">
        <v>0</v>
      </c>
      <c r="G8" s="196">
        <v>0</v>
      </c>
      <c r="H8" s="196">
        <v>0</v>
      </c>
      <c r="I8" s="196">
        <v>0</v>
      </c>
      <c r="J8" s="196">
        <v>0</v>
      </c>
      <c r="K8" s="196">
        <v>320</v>
      </c>
      <c r="L8" s="196">
        <v>0</v>
      </c>
      <c r="M8" s="196">
        <v>0</v>
      </c>
      <c r="N8" s="196">
        <v>0</v>
      </c>
      <c r="O8" s="196">
        <v>150</v>
      </c>
      <c r="P8" s="196">
        <v>0</v>
      </c>
    </row>
    <row r="9" spans="1:17">
      <c r="A9" t="s">
        <v>51</v>
      </c>
      <c r="C9" s="24">
        <v>0</v>
      </c>
      <c r="D9" s="24">
        <v>0</v>
      </c>
      <c r="E9" s="24">
        <v>0</v>
      </c>
      <c r="F9" s="24">
        <v>0</v>
      </c>
      <c r="G9" s="196">
        <v>0</v>
      </c>
      <c r="H9" s="196">
        <v>0</v>
      </c>
      <c r="I9" s="196">
        <v>0</v>
      </c>
      <c r="J9" s="196">
        <v>0</v>
      </c>
      <c r="K9" s="196">
        <v>320</v>
      </c>
      <c r="L9" s="196">
        <v>0</v>
      </c>
      <c r="M9" s="196">
        <v>0</v>
      </c>
      <c r="N9" s="196">
        <v>0</v>
      </c>
      <c r="O9" s="196">
        <v>150</v>
      </c>
      <c r="P9" s="196">
        <v>0</v>
      </c>
    </row>
    <row r="10" spans="1:17">
      <c r="A10" t="s">
        <v>52</v>
      </c>
      <c r="C10" s="24">
        <v>0</v>
      </c>
      <c r="D10" s="24">
        <v>0</v>
      </c>
      <c r="E10" s="24">
        <v>0</v>
      </c>
      <c r="F10" s="24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320</v>
      </c>
      <c r="L10" s="196">
        <v>0</v>
      </c>
      <c r="M10" s="196">
        <v>0</v>
      </c>
      <c r="N10" s="196">
        <v>0</v>
      </c>
      <c r="O10" s="196">
        <v>150</v>
      </c>
      <c r="P10" s="196">
        <v>0</v>
      </c>
    </row>
    <row r="11" spans="1:17">
      <c r="A11" t="s">
        <v>53</v>
      </c>
      <c r="C11" s="24">
        <v>0</v>
      </c>
      <c r="D11" s="24">
        <v>0</v>
      </c>
      <c r="E11" s="24">
        <v>0</v>
      </c>
      <c r="F11" s="24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320</v>
      </c>
      <c r="L11" s="196">
        <v>0</v>
      </c>
      <c r="M11" s="196">
        <v>0</v>
      </c>
      <c r="N11" s="196">
        <v>0</v>
      </c>
      <c r="O11" s="196">
        <v>150</v>
      </c>
      <c r="P11" s="196">
        <v>0</v>
      </c>
    </row>
    <row r="12" spans="1:17">
      <c r="A12" t="s">
        <v>54</v>
      </c>
      <c r="C12" s="24">
        <v>0</v>
      </c>
      <c r="D12" s="24">
        <v>0</v>
      </c>
      <c r="E12" s="24">
        <v>0</v>
      </c>
      <c r="F12" s="24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320</v>
      </c>
      <c r="L12" s="196">
        <v>0</v>
      </c>
      <c r="M12" s="196">
        <v>0</v>
      </c>
      <c r="N12" s="196">
        <v>0</v>
      </c>
      <c r="O12" s="196">
        <v>150</v>
      </c>
      <c r="P12" s="196">
        <v>0</v>
      </c>
    </row>
    <row r="13" spans="1:17">
      <c r="A13" t="s">
        <v>55</v>
      </c>
      <c r="C13" s="24">
        <v>0</v>
      </c>
      <c r="D13" s="24">
        <v>0</v>
      </c>
      <c r="E13" s="24">
        <v>0</v>
      </c>
      <c r="F13" s="24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320</v>
      </c>
      <c r="L13" s="196">
        <v>0</v>
      </c>
      <c r="M13" s="196">
        <v>0</v>
      </c>
      <c r="N13" s="196">
        <v>0</v>
      </c>
      <c r="O13" s="196">
        <v>150</v>
      </c>
      <c r="P13" s="196">
        <v>0</v>
      </c>
    </row>
    <row r="14" spans="1:17">
      <c r="A14" t="s">
        <v>56</v>
      </c>
      <c r="C14" s="24">
        <v>0</v>
      </c>
      <c r="D14" s="24">
        <v>0</v>
      </c>
      <c r="E14" s="24">
        <v>0</v>
      </c>
      <c r="F14" s="24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320</v>
      </c>
      <c r="L14" s="196">
        <v>0</v>
      </c>
      <c r="M14" s="196">
        <v>0</v>
      </c>
      <c r="N14" s="196">
        <v>0</v>
      </c>
      <c r="O14" s="196">
        <v>150</v>
      </c>
      <c r="P14" s="196">
        <v>0</v>
      </c>
    </row>
    <row r="15" spans="1:17">
      <c r="A15" t="s">
        <v>57</v>
      </c>
      <c r="C15" s="24">
        <v>0</v>
      </c>
      <c r="D15" s="24">
        <v>0</v>
      </c>
      <c r="E15" s="24">
        <v>0</v>
      </c>
      <c r="F15" s="24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320</v>
      </c>
      <c r="L15" s="196">
        <v>0</v>
      </c>
      <c r="M15" s="196">
        <v>0</v>
      </c>
      <c r="N15" s="196">
        <v>0</v>
      </c>
      <c r="O15" s="196">
        <v>150</v>
      </c>
      <c r="P15" s="196">
        <v>0</v>
      </c>
    </row>
    <row r="16" spans="1:17">
      <c r="A16" t="s">
        <v>58</v>
      </c>
      <c r="C16" s="24">
        <v>0</v>
      </c>
      <c r="D16" s="24">
        <v>0</v>
      </c>
      <c r="E16" s="24">
        <v>0</v>
      </c>
      <c r="F16" s="24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320</v>
      </c>
      <c r="L16" s="196">
        <v>0</v>
      </c>
      <c r="M16" s="196">
        <v>0</v>
      </c>
      <c r="N16" s="196">
        <v>0</v>
      </c>
      <c r="O16" s="196">
        <v>150</v>
      </c>
      <c r="P16" s="196">
        <v>0</v>
      </c>
    </row>
    <row r="17" spans="1:16">
      <c r="A17" t="s">
        <v>59</v>
      </c>
      <c r="C17" s="24">
        <v>0</v>
      </c>
      <c r="D17" s="24">
        <v>0</v>
      </c>
      <c r="E17" s="24">
        <v>0</v>
      </c>
      <c r="F17" s="24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320</v>
      </c>
      <c r="L17" s="196">
        <v>0</v>
      </c>
      <c r="M17" s="196">
        <v>0</v>
      </c>
      <c r="N17" s="196">
        <v>0</v>
      </c>
      <c r="O17" s="196">
        <v>150</v>
      </c>
      <c r="P17" s="196">
        <v>0</v>
      </c>
    </row>
    <row r="18" spans="1:16">
      <c r="A18" t="s">
        <v>60</v>
      </c>
      <c r="C18" s="24">
        <v>0</v>
      </c>
      <c r="D18" s="24">
        <v>0</v>
      </c>
      <c r="E18" s="24">
        <v>0</v>
      </c>
      <c r="F18" s="24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320</v>
      </c>
      <c r="L18" s="196">
        <v>0</v>
      </c>
      <c r="M18" s="196">
        <v>0</v>
      </c>
      <c r="N18" s="196">
        <v>0</v>
      </c>
      <c r="O18" s="196">
        <v>150</v>
      </c>
      <c r="P18" s="196">
        <v>0</v>
      </c>
    </row>
    <row r="19" spans="1:16">
      <c r="A19" t="s">
        <v>61</v>
      </c>
      <c r="C19" s="24">
        <v>0</v>
      </c>
      <c r="D19" s="24">
        <v>0</v>
      </c>
      <c r="E19" s="24">
        <v>0</v>
      </c>
      <c r="F19" s="24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320</v>
      </c>
      <c r="L19" s="196">
        <v>0</v>
      </c>
      <c r="M19" s="196">
        <v>0</v>
      </c>
      <c r="N19" s="196">
        <v>0</v>
      </c>
      <c r="O19" s="196">
        <v>150</v>
      </c>
      <c r="P19" s="196">
        <v>0</v>
      </c>
    </row>
    <row r="20" spans="1:16">
      <c r="A20" t="s">
        <v>62</v>
      </c>
      <c r="C20" s="24">
        <v>0</v>
      </c>
      <c r="D20" s="24">
        <v>0</v>
      </c>
      <c r="E20" s="24">
        <v>0</v>
      </c>
      <c r="F20" s="24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320</v>
      </c>
      <c r="L20" s="196">
        <v>0</v>
      </c>
      <c r="M20" s="196">
        <v>0</v>
      </c>
      <c r="N20" s="196">
        <v>0</v>
      </c>
      <c r="O20" s="196">
        <v>150</v>
      </c>
      <c r="P20" s="196">
        <v>0</v>
      </c>
    </row>
    <row r="21" spans="1:16">
      <c r="A21" t="s">
        <v>63</v>
      </c>
      <c r="C21" s="24">
        <v>0</v>
      </c>
      <c r="D21" s="24">
        <v>0</v>
      </c>
      <c r="E21" s="24">
        <v>0</v>
      </c>
      <c r="F21" s="24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320</v>
      </c>
      <c r="L21" s="196">
        <v>0</v>
      </c>
      <c r="M21" s="196">
        <v>0</v>
      </c>
      <c r="N21" s="196">
        <v>0</v>
      </c>
      <c r="O21" s="196">
        <v>150</v>
      </c>
      <c r="P21" s="196">
        <v>0</v>
      </c>
    </row>
    <row r="22" spans="1:16">
      <c r="A22" t="s">
        <v>64</v>
      </c>
      <c r="C22" s="24">
        <v>0</v>
      </c>
      <c r="D22" s="24">
        <v>0</v>
      </c>
      <c r="E22" s="24">
        <v>0</v>
      </c>
      <c r="F22" s="24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320</v>
      </c>
      <c r="L22" s="196">
        <v>0</v>
      </c>
      <c r="M22" s="196">
        <v>0</v>
      </c>
      <c r="N22" s="196">
        <v>0</v>
      </c>
      <c r="O22" s="196">
        <v>150</v>
      </c>
      <c r="P22" s="196">
        <v>0</v>
      </c>
    </row>
    <row r="23" spans="1:16">
      <c r="A23" t="s">
        <v>65</v>
      </c>
      <c r="C23" s="24">
        <v>0</v>
      </c>
      <c r="D23" s="24">
        <v>0</v>
      </c>
      <c r="E23" s="24">
        <v>0</v>
      </c>
      <c r="F23" s="24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320</v>
      </c>
      <c r="L23" s="196">
        <v>0</v>
      </c>
      <c r="M23" s="196">
        <v>0</v>
      </c>
      <c r="N23" s="196">
        <v>0</v>
      </c>
      <c r="O23" s="196">
        <v>150</v>
      </c>
      <c r="P23" s="196">
        <v>0</v>
      </c>
    </row>
    <row r="24" spans="1:16">
      <c r="A24" t="s">
        <v>66</v>
      </c>
      <c r="C24" s="24">
        <v>0</v>
      </c>
      <c r="D24" s="24">
        <v>0</v>
      </c>
      <c r="E24" s="24">
        <v>0</v>
      </c>
      <c r="F24" s="24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320</v>
      </c>
      <c r="L24" s="196">
        <v>0</v>
      </c>
      <c r="M24" s="196">
        <v>0</v>
      </c>
      <c r="N24" s="196">
        <v>0</v>
      </c>
      <c r="O24" s="196">
        <v>150</v>
      </c>
      <c r="P24" s="196">
        <v>0</v>
      </c>
    </row>
    <row r="25" spans="1:16">
      <c r="A25" t="s">
        <v>67</v>
      </c>
      <c r="C25" s="24">
        <v>0</v>
      </c>
      <c r="D25" s="24">
        <v>0</v>
      </c>
      <c r="E25" s="24">
        <v>0</v>
      </c>
      <c r="F25" s="24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320</v>
      </c>
      <c r="L25" s="196">
        <v>0</v>
      </c>
      <c r="M25" s="196">
        <v>0</v>
      </c>
      <c r="N25" s="196">
        <v>0</v>
      </c>
      <c r="O25" s="196">
        <v>150</v>
      </c>
      <c r="P25" s="196">
        <v>0</v>
      </c>
    </row>
    <row r="26" spans="1:16">
      <c r="A26" t="s">
        <v>68</v>
      </c>
      <c r="C26" s="24">
        <v>0</v>
      </c>
      <c r="D26" s="24">
        <v>0</v>
      </c>
      <c r="E26" s="24">
        <v>0</v>
      </c>
      <c r="F26" s="24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320</v>
      </c>
      <c r="L26" s="196">
        <v>0</v>
      </c>
      <c r="M26" s="196">
        <v>0</v>
      </c>
      <c r="N26" s="196">
        <v>0</v>
      </c>
      <c r="O26" s="196">
        <v>150</v>
      </c>
      <c r="P26" s="196">
        <v>0</v>
      </c>
    </row>
    <row r="27" spans="1:16">
      <c r="A27" t="s">
        <v>69</v>
      </c>
      <c r="C27" s="24">
        <v>0</v>
      </c>
      <c r="D27" s="24">
        <v>0</v>
      </c>
      <c r="E27" s="24">
        <v>0</v>
      </c>
      <c r="F27" s="24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320</v>
      </c>
      <c r="L27" s="196">
        <v>0</v>
      </c>
      <c r="M27" s="196">
        <v>0</v>
      </c>
      <c r="N27" s="196">
        <v>0</v>
      </c>
      <c r="O27" s="196">
        <v>170</v>
      </c>
      <c r="P27" s="196">
        <v>0</v>
      </c>
    </row>
    <row r="28" spans="1:16">
      <c r="A28" t="s">
        <v>70</v>
      </c>
      <c r="C28" s="24">
        <v>0</v>
      </c>
      <c r="D28" s="24">
        <v>0</v>
      </c>
      <c r="E28" s="24">
        <v>0</v>
      </c>
      <c r="F28" s="24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320</v>
      </c>
      <c r="L28" s="196">
        <v>0</v>
      </c>
      <c r="M28" s="196">
        <v>0</v>
      </c>
      <c r="N28" s="196">
        <v>0</v>
      </c>
      <c r="O28" s="196">
        <v>180</v>
      </c>
      <c r="P28" s="196">
        <v>0</v>
      </c>
    </row>
    <row r="29" spans="1:16">
      <c r="A29" t="s">
        <v>71</v>
      </c>
      <c r="C29" s="24">
        <v>0</v>
      </c>
      <c r="D29" s="24">
        <v>0</v>
      </c>
      <c r="E29" s="24">
        <v>0</v>
      </c>
      <c r="F29" s="24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320</v>
      </c>
      <c r="L29" s="196">
        <v>0</v>
      </c>
      <c r="M29" s="196">
        <v>0</v>
      </c>
      <c r="N29" s="196">
        <v>0</v>
      </c>
      <c r="O29" s="196">
        <v>216</v>
      </c>
      <c r="P29" s="196">
        <v>0</v>
      </c>
    </row>
    <row r="30" spans="1:16">
      <c r="A30" t="s">
        <v>72</v>
      </c>
      <c r="C30" s="24">
        <v>0</v>
      </c>
      <c r="D30" s="24">
        <v>0</v>
      </c>
      <c r="E30" s="24">
        <v>0</v>
      </c>
      <c r="F30" s="24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320</v>
      </c>
      <c r="L30" s="196">
        <v>0</v>
      </c>
      <c r="M30" s="196">
        <v>0</v>
      </c>
      <c r="N30" s="196">
        <v>0</v>
      </c>
      <c r="O30" s="196">
        <v>213</v>
      </c>
      <c r="P30" s="196">
        <v>0</v>
      </c>
    </row>
    <row r="31" spans="1:16">
      <c r="A31" t="s">
        <v>73</v>
      </c>
      <c r="C31" s="24">
        <v>0</v>
      </c>
      <c r="D31" s="24">
        <v>0</v>
      </c>
      <c r="E31" s="24">
        <v>0</v>
      </c>
      <c r="F31" s="24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320</v>
      </c>
      <c r="L31" s="196">
        <v>0</v>
      </c>
      <c r="M31" s="196">
        <v>0</v>
      </c>
      <c r="N31" s="196">
        <v>0</v>
      </c>
      <c r="O31" s="196">
        <v>175</v>
      </c>
      <c r="P31" s="196">
        <v>0</v>
      </c>
    </row>
    <row r="32" spans="1:16">
      <c r="A32" t="s">
        <v>74</v>
      </c>
      <c r="C32" s="24">
        <v>0</v>
      </c>
      <c r="D32" s="24">
        <v>0</v>
      </c>
      <c r="E32" s="24">
        <v>0</v>
      </c>
      <c r="F32" s="24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320</v>
      </c>
      <c r="L32" s="196">
        <v>0</v>
      </c>
      <c r="M32" s="196">
        <v>0</v>
      </c>
      <c r="N32" s="196">
        <v>0</v>
      </c>
      <c r="O32" s="196">
        <v>252</v>
      </c>
      <c r="P32" s="196">
        <v>0</v>
      </c>
    </row>
    <row r="33" spans="1:16">
      <c r="A33" t="s">
        <v>75</v>
      </c>
      <c r="C33" s="24">
        <v>0</v>
      </c>
      <c r="D33" s="24">
        <v>0</v>
      </c>
      <c r="E33" s="24">
        <v>0</v>
      </c>
      <c r="F33" s="24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320</v>
      </c>
      <c r="L33" s="196">
        <v>0</v>
      </c>
      <c r="M33" s="196">
        <v>0</v>
      </c>
      <c r="N33" s="196">
        <v>0</v>
      </c>
      <c r="O33" s="196">
        <v>271</v>
      </c>
      <c r="P33" s="196">
        <v>0</v>
      </c>
    </row>
    <row r="34" spans="1:16">
      <c r="A34" t="s">
        <v>76</v>
      </c>
      <c r="C34" s="24">
        <v>0</v>
      </c>
      <c r="D34" s="24">
        <v>0</v>
      </c>
      <c r="E34" s="24">
        <v>0</v>
      </c>
      <c r="F34" s="24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320</v>
      </c>
      <c r="L34" s="196">
        <v>0</v>
      </c>
      <c r="M34" s="196">
        <v>0</v>
      </c>
      <c r="N34" s="196">
        <v>0</v>
      </c>
      <c r="O34" s="196">
        <v>295</v>
      </c>
      <c r="P34" s="196">
        <v>0</v>
      </c>
    </row>
    <row r="35" spans="1:16">
      <c r="A35" t="s">
        <v>77</v>
      </c>
      <c r="C35" s="24">
        <v>0</v>
      </c>
      <c r="D35" s="24">
        <v>0</v>
      </c>
      <c r="E35" s="24">
        <v>0</v>
      </c>
      <c r="F35" s="24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320</v>
      </c>
      <c r="L35" s="196">
        <v>0</v>
      </c>
      <c r="M35" s="196">
        <v>0</v>
      </c>
      <c r="N35" s="196">
        <v>0</v>
      </c>
      <c r="O35" s="196">
        <v>270</v>
      </c>
      <c r="P35" s="196">
        <v>0</v>
      </c>
    </row>
    <row r="36" spans="1:16">
      <c r="A36" t="s">
        <v>78</v>
      </c>
      <c r="C36" s="24">
        <v>0</v>
      </c>
      <c r="D36" s="24">
        <v>0</v>
      </c>
      <c r="E36" s="24">
        <v>0</v>
      </c>
      <c r="F36" s="24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320</v>
      </c>
      <c r="L36" s="196">
        <v>0</v>
      </c>
      <c r="M36" s="196">
        <v>0</v>
      </c>
      <c r="N36" s="196">
        <v>0</v>
      </c>
      <c r="O36" s="196">
        <v>320</v>
      </c>
      <c r="P36" s="196">
        <v>0</v>
      </c>
    </row>
    <row r="37" spans="1:16">
      <c r="A37" t="s">
        <v>79</v>
      </c>
      <c r="C37" s="24">
        <v>0</v>
      </c>
      <c r="D37" s="24">
        <v>0</v>
      </c>
      <c r="E37" s="24">
        <v>0</v>
      </c>
      <c r="F37" s="24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320</v>
      </c>
      <c r="L37" s="196">
        <v>0</v>
      </c>
      <c r="M37" s="196">
        <v>0</v>
      </c>
      <c r="N37" s="196">
        <v>0</v>
      </c>
      <c r="O37" s="196">
        <v>320</v>
      </c>
      <c r="P37" s="196">
        <v>0</v>
      </c>
    </row>
    <row r="38" spans="1:16">
      <c r="A38" t="s">
        <v>80</v>
      </c>
      <c r="C38" s="24">
        <v>0</v>
      </c>
      <c r="D38" s="24">
        <v>0</v>
      </c>
      <c r="E38" s="24">
        <v>0</v>
      </c>
      <c r="F38" s="24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320</v>
      </c>
      <c r="L38" s="196">
        <v>0</v>
      </c>
      <c r="M38" s="196">
        <v>0</v>
      </c>
      <c r="N38" s="196">
        <v>0</v>
      </c>
      <c r="O38" s="196">
        <v>320</v>
      </c>
      <c r="P38" s="196">
        <v>0</v>
      </c>
    </row>
    <row r="39" spans="1:16">
      <c r="A39" t="s">
        <v>81</v>
      </c>
      <c r="C39" s="24">
        <v>0</v>
      </c>
      <c r="D39" s="24">
        <v>0</v>
      </c>
      <c r="E39" s="24">
        <v>0</v>
      </c>
      <c r="F39" s="24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320</v>
      </c>
      <c r="L39" s="196">
        <v>0</v>
      </c>
      <c r="M39" s="196">
        <v>0</v>
      </c>
      <c r="N39" s="196">
        <v>0</v>
      </c>
      <c r="O39" s="196">
        <v>320</v>
      </c>
      <c r="P39" s="196">
        <v>0</v>
      </c>
    </row>
    <row r="40" spans="1:16">
      <c r="A40" t="s">
        <v>82</v>
      </c>
      <c r="C40" s="24">
        <v>0</v>
      </c>
      <c r="D40" s="24">
        <v>0</v>
      </c>
      <c r="E40" s="24">
        <v>0</v>
      </c>
      <c r="F40" s="24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320</v>
      </c>
      <c r="L40" s="196">
        <v>0</v>
      </c>
      <c r="M40" s="196">
        <v>0</v>
      </c>
      <c r="N40" s="196">
        <v>0</v>
      </c>
      <c r="O40" s="196">
        <v>320</v>
      </c>
      <c r="P40" s="196">
        <v>0</v>
      </c>
    </row>
    <row r="41" spans="1:16">
      <c r="A41" t="s">
        <v>83</v>
      </c>
      <c r="C41" s="24">
        <v>0</v>
      </c>
      <c r="D41" s="24">
        <v>0</v>
      </c>
      <c r="E41" s="24">
        <v>0</v>
      </c>
      <c r="F41" s="24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320</v>
      </c>
      <c r="L41" s="196">
        <v>0</v>
      </c>
      <c r="M41" s="196">
        <v>0</v>
      </c>
      <c r="N41" s="196">
        <v>0</v>
      </c>
      <c r="O41" s="196">
        <v>320</v>
      </c>
      <c r="P41" s="196">
        <v>0</v>
      </c>
    </row>
    <row r="42" spans="1:16">
      <c r="A42" t="s">
        <v>84</v>
      </c>
      <c r="C42" s="24">
        <v>0</v>
      </c>
      <c r="D42" s="24">
        <v>0</v>
      </c>
      <c r="E42" s="24">
        <v>0</v>
      </c>
      <c r="F42" s="24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320</v>
      </c>
      <c r="L42" s="196">
        <v>0</v>
      </c>
      <c r="M42" s="196">
        <v>0</v>
      </c>
      <c r="N42" s="196">
        <v>0</v>
      </c>
      <c r="O42" s="196">
        <v>320</v>
      </c>
      <c r="P42" s="196">
        <v>0</v>
      </c>
    </row>
    <row r="43" spans="1:16">
      <c r="A43" t="s">
        <v>85</v>
      </c>
      <c r="C43" s="24">
        <v>0</v>
      </c>
      <c r="D43" s="24">
        <v>0</v>
      </c>
      <c r="E43" s="24">
        <v>0</v>
      </c>
      <c r="F43" s="24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320</v>
      </c>
      <c r="L43" s="196">
        <v>0</v>
      </c>
      <c r="M43" s="196">
        <v>0</v>
      </c>
      <c r="N43" s="196">
        <v>0</v>
      </c>
      <c r="O43" s="196">
        <v>260</v>
      </c>
      <c r="P43" s="196">
        <v>0</v>
      </c>
    </row>
    <row r="44" spans="1:16">
      <c r="A44" t="s">
        <v>86</v>
      </c>
      <c r="C44" s="24">
        <v>0</v>
      </c>
      <c r="D44" s="24">
        <v>0</v>
      </c>
      <c r="E44" s="24">
        <v>0</v>
      </c>
      <c r="F44" s="24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320</v>
      </c>
      <c r="L44" s="196">
        <v>0</v>
      </c>
      <c r="M44" s="196">
        <v>0</v>
      </c>
      <c r="N44" s="196">
        <v>0</v>
      </c>
      <c r="O44" s="196">
        <v>240</v>
      </c>
      <c r="P44" s="196">
        <v>0</v>
      </c>
    </row>
    <row r="45" spans="1:16">
      <c r="A45" t="s">
        <v>87</v>
      </c>
      <c r="C45" s="24">
        <v>0</v>
      </c>
      <c r="D45" s="24">
        <v>0</v>
      </c>
      <c r="E45" s="24">
        <v>0</v>
      </c>
      <c r="F45" s="24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320</v>
      </c>
      <c r="L45" s="196">
        <v>0</v>
      </c>
      <c r="M45" s="196">
        <v>0</v>
      </c>
      <c r="N45" s="196">
        <v>0</v>
      </c>
      <c r="O45" s="196">
        <v>160</v>
      </c>
      <c r="P45" s="196">
        <v>0</v>
      </c>
    </row>
    <row r="46" spans="1:16">
      <c r="A46" t="s">
        <v>88</v>
      </c>
      <c r="C46" s="24">
        <v>0</v>
      </c>
      <c r="D46" s="24">
        <v>0</v>
      </c>
      <c r="E46" s="24">
        <v>0</v>
      </c>
      <c r="F46" s="24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320</v>
      </c>
      <c r="L46" s="196">
        <v>0</v>
      </c>
      <c r="M46" s="196">
        <v>0</v>
      </c>
      <c r="N46" s="196">
        <v>0</v>
      </c>
      <c r="O46" s="196">
        <v>150</v>
      </c>
      <c r="P46" s="196">
        <v>0</v>
      </c>
    </row>
    <row r="47" spans="1:16">
      <c r="A47" t="s">
        <v>89</v>
      </c>
      <c r="C47" s="24">
        <v>0</v>
      </c>
      <c r="D47" s="24">
        <v>0</v>
      </c>
      <c r="E47" s="24">
        <v>0</v>
      </c>
      <c r="F47" s="24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320</v>
      </c>
      <c r="L47" s="196">
        <v>0</v>
      </c>
      <c r="M47" s="196">
        <v>0</v>
      </c>
      <c r="N47" s="196">
        <v>0</v>
      </c>
      <c r="O47" s="196">
        <v>150</v>
      </c>
      <c r="P47" s="196">
        <v>0</v>
      </c>
    </row>
    <row r="48" spans="1:16">
      <c r="A48" t="s">
        <v>90</v>
      </c>
      <c r="C48" s="24">
        <v>0</v>
      </c>
      <c r="D48" s="24">
        <v>0</v>
      </c>
      <c r="E48" s="24">
        <v>0</v>
      </c>
      <c r="F48" s="24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320</v>
      </c>
      <c r="L48" s="196">
        <v>0</v>
      </c>
      <c r="M48" s="196">
        <v>0</v>
      </c>
      <c r="N48" s="196">
        <v>0</v>
      </c>
      <c r="O48" s="196">
        <v>150</v>
      </c>
      <c r="P48" s="196">
        <v>0</v>
      </c>
    </row>
    <row r="49" spans="1:16">
      <c r="A49" t="s">
        <v>91</v>
      </c>
      <c r="C49" s="24">
        <v>0</v>
      </c>
      <c r="D49" s="24">
        <v>0</v>
      </c>
      <c r="E49" s="24">
        <v>0</v>
      </c>
      <c r="F49" s="24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320</v>
      </c>
      <c r="L49" s="196">
        <v>0</v>
      </c>
      <c r="M49" s="196">
        <v>0</v>
      </c>
      <c r="N49" s="196">
        <v>0</v>
      </c>
      <c r="O49" s="196">
        <v>150</v>
      </c>
      <c r="P49" s="196">
        <v>0</v>
      </c>
    </row>
    <row r="50" spans="1:16">
      <c r="A50" t="s">
        <v>92</v>
      </c>
      <c r="C50" s="24">
        <v>0</v>
      </c>
      <c r="D50" s="24">
        <v>0</v>
      </c>
      <c r="E50" s="24">
        <v>0</v>
      </c>
      <c r="F50" s="24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320</v>
      </c>
      <c r="L50" s="196">
        <v>0</v>
      </c>
      <c r="M50" s="196">
        <v>0</v>
      </c>
      <c r="N50" s="196">
        <v>0</v>
      </c>
      <c r="O50" s="196">
        <v>150</v>
      </c>
      <c r="P50" s="196">
        <v>0</v>
      </c>
    </row>
    <row r="51" spans="1:16">
      <c r="A51" t="s">
        <v>93</v>
      </c>
      <c r="C51" s="24">
        <v>0</v>
      </c>
      <c r="D51" s="24">
        <v>0</v>
      </c>
      <c r="E51" s="24">
        <v>0</v>
      </c>
      <c r="F51" s="24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320</v>
      </c>
      <c r="L51" s="196">
        <v>0</v>
      </c>
      <c r="M51" s="196">
        <v>0</v>
      </c>
      <c r="N51" s="196">
        <v>0</v>
      </c>
      <c r="O51" s="196">
        <v>150</v>
      </c>
      <c r="P51" s="196">
        <v>0</v>
      </c>
    </row>
    <row r="52" spans="1:16">
      <c r="A52" t="s">
        <v>94</v>
      </c>
      <c r="C52" s="24">
        <v>0</v>
      </c>
      <c r="D52" s="24">
        <v>0</v>
      </c>
      <c r="E52" s="24">
        <v>0</v>
      </c>
      <c r="F52" s="24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320</v>
      </c>
      <c r="L52" s="196">
        <v>0</v>
      </c>
      <c r="M52" s="196">
        <v>0</v>
      </c>
      <c r="N52" s="196">
        <v>0</v>
      </c>
      <c r="O52" s="196">
        <v>150</v>
      </c>
      <c r="P52" s="196">
        <v>0</v>
      </c>
    </row>
    <row r="53" spans="1:16">
      <c r="A53" t="s">
        <v>95</v>
      </c>
      <c r="C53" s="24">
        <v>0</v>
      </c>
      <c r="D53" s="24">
        <v>0</v>
      </c>
      <c r="E53" s="24">
        <v>0</v>
      </c>
      <c r="F53" s="24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320</v>
      </c>
      <c r="L53" s="196">
        <v>0</v>
      </c>
      <c r="M53" s="196">
        <v>0</v>
      </c>
      <c r="N53" s="196">
        <v>0</v>
      </c>
      <c r="O53" s="196">
        <v>150</v>
      </c>
      <c r="P53" s="196">
        <v>0</v>
      </c>
    </row>
    <row r="54" spans="1:16">
      <c r="A54" t="s">
        <v>96</v>
      </c>
      <c r="C54" s="24">
        <v>0</v>
      </c>
      <c r="D54" s="24">
        <v>0</v>
      </c>
      <c r="E54" s="24">
        <v>0</v>
      </c>
      <c r="F54" s="24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320</v>
      </c>
      <c r="L54" s="196">
        <v>0</v>
      </c>
      <c r="M54" s="196">
        <v>0</v>
      </c>
      <c r="N54" s="196">
        <v>0</v>
      </c>
      <c r="O54" s="196">
        <v>150</v>
      </c>
      <c r="P54" s="196">
        <v>0</v>
      </c>
    </row>
    <row r="55" spans="1:16">
      <c r="A55" t="s">
        <v>97</v>
      </c>
      <c r="C55" s="24">
        <v>0</v>
      </c>
      <c r="D55" s="24">
        <v>0</v>
      </c>
      <c r="E55" s="24">
        <v>0</v>
      </c>
      <c r="F55" s="24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320</v>
      </c>
      <c r="L55" s="196">
        <v>0</v>
      </c>
      <c r="M55" s="196">
        <v>0</v>
      </c>
      <c r="N55" s="196">
        <v>0</v>
      </c>
      <c r="O55" s="196">
        <v>150</v>
      </c>
      <c r="P55" s="196">
        <v>0</v>
      </c>
    </row>
    <row r="56" spans="1:16">
      <c r="A56" t="s">
        <v>98</v>
      </c>
      <c r="C56" s="24">
        <v>0</v>
      </c>
      <c r="D56" s="24">
        <v>0</v>
      </c>
      <c r="E56" s="24">
        <v>0</v>
      </c>
      <c r="F56" s="24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320</v>
      </c>
      <c r="L56" s="196">
        <v>0</v>
      </c>
      <c r="M56" s="196">
        <v>0</v>
      </c>
      <c r="N56" s="196">
        <v>0</v>
      </c>
      <c r="O56" s="196">
        <v>150</v>
      </c>
      <c r="P56" s="196">
        <v>0</v>
      </c>
    </row>
    <row r="57" spans="1:16">
      <c r="A57" t="s">
        <v>99</v>
      </c>
      <c r="C57" s="24">
        <v>0</v>
      </c>
      <c r="D57" s="24">
        <v>0</v>
      </c>
      <c r="E57" s="24">
        <v>0</v>
      </c>
      <c r="F57" s="24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320</v>
      </c>
      <c r="L57" s="196">
        <v>0</v>
      </c>
      <c r="M57" s="196">
        <v>0</v>
      </c>
      <c r="N57" s="196">
        <v>0</v>
      </c>
      <c r="O57" s="196">
        <v>150</v>
      </c>
      <c r="P57" s="196">
        <v>0</v>
      </c>
    </row>
    <row r="58" spans="1:16">
      <c r="A58" t="s">
        <v>100</v>
      </c>
      <c r="C58" s="24">
        <v>0</v>
      </c>
      <c r="D58" s="24">
        <v>0</v>
      </c>
      <c r="E58" s="24">
        <v>0</v>
      </c>
      <c r="F58" s="24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320</v>
      </c>
      <c r="L58" s="196">
        <v>0</v>
      </c>
      <c r="M58" s="196">
        <v>0</v>
      </c>
      <c r="N58" s="196">
        <v>0</v>
      </c>
      <c r="O58" s="196">
        <v>150</v>
      </c>
      <c r="P58" s="196">
        <v>0</v>
      </c>
    </row>
    <row r="59" spans="1:16">
      <c r="A59" t="s">
        <v>101</v>
      </c>
      <c r="C59" s="24">
        <v>0</v>
      </c>
      <c r="D59" s="24">
        <v>0</v>
      </c>
      <c r="E59" s="24">
        <v>0</v>
      </c>
      <c r="F59" s="24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320</v>
      </c>
      <c r="L59" s="196">
        <v>0</v>
      </c>
      <c r="M59" s="196">
        <v>0</v>
      </c>
      <c r="N59" s="196">
        <v>0</v>
      </c>
      <c r="O59" s="196">
        <v>150</v>
      </c>
      <c r="P59" s="196">
        <v>0</v>
      </c>
    </row>
    <row r="60" spans="1:16">
      <c r="A60" t="s">
        <v>102</v>
      </c>
      <c r="C60" s="24">
        <v>0</v>
      </c>
      <c r="D60" s="24">
        <v>0</v>
      </c>
      <c r="E60" s="24">
        <v>0</v>
      </c>
      <c r="F60" s="24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320</v>
      </c>
      <c r="L60" s="196">
        <v>0</v>
      </c>
      <c r="M60" s="196">
        <v>0</v>
      </c>
      <c r="N60" s="196">
        <v>0</v>
      </c>
      <c r="O60" s="196">
        <v>150</v>
      </c>
      <c r="P60" s="196">
        <v>0</v>
      </c>
    </row>
    <row r="61" spans="1:16">
      <c r="A61" t="s">
        <v>103</v>
      </c>
      <c r="C61" s="24">
        <v>0</v>
      </c>
      <c r="D61" s="24">
        <v>0</v>
      </c>
      <c r="E61" s="24">
        <v>0</v>
      </c>
      <c r="F61" s="24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320</v>
      </c>
      <c r="L61" s="196">
        <v>0</v>
      </c>
      <c r="M61" s="196">
        <v>0</v>
      </c>
      <c r="N61" s="196">
        <v>0</v>
      </c>
      <c r="O61" s="196">
        <v>150</v>
      </c>
      <c r="P61" s="196">
        <v>0</v>
      </c>
    </row>
    <row r="62" spans="1:16">
      <c r="A62" t="s">
        <v>104</v>
      </c>
      <c r="C62" s="24">
        <v>0</v>
      </c>
      <c r="D62" s="24">
        <v>0</v>
      </c>
      <c r="E62" s="24">
        <v>0</v>
      </c>
      <c r="F62" s="24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320</v>
      </c>
      <c r="L62" s="196">
        <v>0</v>
      </c>
      <c r="M62" s="196">
        <v>0</v>
      </c>
      <c r="N62" s="196">
        <v>0</v>
      </c>
      <c r="O62" s="196">
        <v>150</v>
      </c>
      <c r="P62" s="196">
        <v>0</v>
      </c>
    </row>
    <row r="63" spans="1:16">
      <c r="A63" t="s">
        <v>105</v>
      </c>
      <c r="C63" s="24">
        <v>0</v>
      </c>
      <c r="D63" s="24">
        <v>0</v>
      </c>
      <c r="E63" s="24">
        <v>0</v>
      </c>
      <c r="F63" s="24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320</v>
      </c>
      <c r="L63" s="196">
        <v>0</v>
      </c>
      <c r="M63" s="196">
        <v>0</v>
      </c>
      <c r="N63" s="196">
        <v>0</v>
      </c>
      <c r="O63" s="196">
        <v>150</v>
      </c>
      <c r="P63" s="196">
        <v>0</v>
      </c>
    </row>
    <row r="64" spans="1:16">
      <c r="A64" t="s">
        <v>106</v>
      </c>
      <c r="C64" s="24">
        <v>0</v>
      </c>
      <c r="D64" s="24">
        <v>0</v>
      </c>
      <c r="E64" s="24">
        <v>0</v>
      </c>
      <c r="F64" s="24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320</v>
      </c>
      <c r="L64" s="196">
        <v>0</v>
      </c>
      <c r="M64" s="196">
        <v>0</v>
      </c>
      <c r="N64" s="196">
        <v>0</v>
      </c>
      <c r="O64" s="196">
        <v>150</v>
      </c>
      <c r="P64" s="196">
        <v>0</v>
      </c>
    </row>
    <row r="65" spans="1:16">
      <c r="A65" t="s">
        <v>107</v>
      </c>
      <c r="C65" s="24">
        <v>0</v>
      </c>
      <c r="D65" s="24">
        <v>0</v>
      </c>
      <c r="E65" s="24">
        <v>0</v>
      </c>
      <c r="F65" s="24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320</v>
      </c>
      <c r="L65" s="196">
        <v>0</v>
      </c>
      <c r="M65" s="196">
        <v>0</v>
      </c>
      <c r="N65" s="196">
        <v>0</v>
      </c>
      <c r="O65" s="196">
        <v>150</v>
      </c>
      <c r="P65" s="196">
        <v>0</v>
      </c>
    </row>
    <row r="66" spans="1:16">
      <c r="A66" t="s">
        <v>108</v>
      </c>
      <c r="C66" s="24">
        <v>0</v>
      </c>
      <c r="D66" s="24">
        <v>0</v>
      </c>
      <c r="E66" s="24">
        <v>0</v>
      </c>
      <c r="F66" s="24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320</v>
      </c>
      <c r="L66" s="196">
        <v>0</v>
      </c>
      <c r="M66" s="196">
        <v>0</v>
      </c>
      <c r="N66" s="196">
        <v>0</v>
      </c>
      <c r="O66" s="196">
        <v>150</v>
      </c>
      <c r="P66" s="196">
        <v>0</v>
      </c>
    </row>
    <row r="67" spans="1:16">
      <c r="A67" t="s">
        <v>109</v>
      </c>
      <c r="C67" s="24">
        <v>0</v>
      </c>
      <c r="D67" s="24">
        <v>0</v>
      </c>
      <c r="E67" s="24">
        <v>0</v>
      </c>
      <c r="F67" s="24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320</v>
      </c>
      <c r="L67" s="196">
        <v>0</v>
      </c>
      <c r="M67" s="196">
        <v>0</v>
      </c>
      <c r="N67" s="196">
        <v>0</v>
      </c>
      <c r="O67" s="196">
        <v>150</v>
      </c>
      <c r="P67" s="196">
        <v>0</v>
      </c>
    </row>
    <row r="68" spans="1:16">
      <c r="A68" t="s">
        <v>110</v>
      </c>
      <c r="C68" s="24">
        <v>0</v>
      </c>
      <c r="D68" s="24">
        <v>0</v>
      </c>
      <c r="E68" s="24">
        <v>0</v>
      </c>
      <c r="F68" s="24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320</v>
      </c>
      <c r="L68" s="196">
        <v>0</v>
      </c>
      <c r="M68" s="196">
        <v>0</v>
      </c>
      <c r="N68" s="196">
        <v>0</v>
      </c>
      <c r="O68" s="196">
        <v>180</v>
      </c>
      <c r="P68" s="196">
        <v>0</v>
      </c>
    </row>
    <row r="69" spans="1:16">
      <c r="A69" t="s">
        <v>111</v>
      </c>
      <c r="C69" s="24">
        <v>0</v>
      </c>
      <c r="D69" s="24">
        <v>0</v>
      </c>
      <c r="E69" s="24">
        <v>0</v>
      </c>
      <c r="F69" s="24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320</v>
      </c>
      <c r="L69" s="196">
        <v>0</v>
      </c>
      <c r="M69" s="196">
        <v>0</v>
      </c>
      <c r="N69" s="196">
        <v>0</v>
      </c>
      <c r="O69" s="196">
        <v>180</v>
      </c>
      <c r="P69" s="196">
        <v>0</v>
      </c>
    </row>
    <row r="70" spans="1:16">
      <c r="A70" t="s">
        <v>112</v>
      </c>
      <c r="C70" s="24">
        <v>0</v>
      </c>
      <c r="D70" s="24">
        <v>0</v>
      </c>
      <c r="E70" s="24">
        <v>0</v>
      </c>
      <c r="F70" s="24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320</v>
      </c>
      <c r="L70" s="196">
        <v>0</v>
      </c>
      <c r="M70" s="196">
        <v>0</v>
      </c>
      <c r="N70" s="196">
        <v>0</v>
      </c>
      <c r="O70" s="196">
        <v>180</v>
      </c>
      <c r="P70" s="196">
        <v>0</v>
      </c>
    </row>
    <row r="71" spans="1:16">
      <c r="A71" t="s">
        <v>113</v>
      </c>
      <c r="C71" s="24">
        <v>0</v>
      </c>
      <c r="D71" s="24">
        <v>0</v>
      </c>
      <c r="E71" s="24">
        <v>0</v>
      </c>
      <c r="F71" s="24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320</v>
      </c>
      <c r="L71" s="196">
        <v>0</v>
      </c>
      <c r="M71" s="196">
        <v>0</v>
      </c>
      <c r="N71" s="196">
        <v>0</v>
      </c>
      <c r="O71" s="196">
        <v>300</v>
      </c>
      <c r="P71" s="196">
        <v>0</v>
      </c>
    </row>
    <row r="72" spans="1:16">
      <c r="A72" t="s">
        <v>114</v>
      </c>
      <c r="C72" s="24">
        <v>0</v>
      </c>
      <c r="D72" s="24">
        <v>0</v>
      </c>
      <c r="E72" s="24">
        <v>0</v>
      </c>
      <c r="F72" s="24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320</v>
      </c>
      <c r="L72" s="196">
        <v>0</v>
      </c>
      <c r="M72" s="196">
        <v>0</v>
      </c>
      <c r="N72" s="196">
        <v>0</v>
      </c>
      <c r="O72" s="196">
        <v>320</v>
      </c>
      <c r="P72" s="196">
        <v>0</v>
      </c>
    </row>
    <row r="73" spans="1:16">
      <c r="A73" t="s">
        <v>115</v>
      </c>
      <c r="C73" s="24">
        <v>0</v>
      </c>
      <c r="D73" s="24">
        <v>0</v>
      </c>
      <c r="E73" s="24">
        <v>0</v>
      </c>
      <c r="F73" s="24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320</v>
      </c>
      <c r="L73" s="196">
        <v>0</v>
      </c>
      <c r="M73" s="196">
        <v>0</v>
      </c>
      <c r="N73" s="196">
        <v>0</v>
      </c>
      <c r="O73" s="196">
        <v>320</v>
      </c>
      <c r="P73" s="196">
        <v>0</v>
      </c>
    </row>
    <row r="74" spans="1:16">
      <c r="A74" t="s">
        <v>116</v>
      </c>
      <c r="C74" s="24">
        <v>0</v>
      </c>
      <c r="D74" s="24">
        <v>0</v>
      </c>
      <c r="E74" s="24">
        <v>0</v>
      </c>
      <c r="F74" s="24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320</v>
      </c>
      <c r="L74" s="196">
        <v>0</v>
      </c>
      <c r="M74" s="196">
        <v>0</v>
      </c>
      <c r="N74" s="196">
        <v>0</v>
      </c>
      <c r="O74" s="196">
        <v>320</v>
      </c>
      <c r="P74" s="196">
        <v>0</v>
      </c>
    </row>
    <row r="75" spans="1:16">
      <c r="A75" t="s">
        <v>117</v>
      </c>
      <c r="C75" s="24">
        <v>0</v>
      </c>
      <c r="D75" s="24">
        <v>0</v>
      </c>
      <c r="E75" s="24">
        <v>0</v>
      </c>
      <c r="F75" s="24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320</v>
      </c>
      <c r="L75" s="196">
        <v>0</v>
      </c>
      <c r="M75" s="196">
        <v>0</v>
      </c>
      <c r="N75" s="196">
        <v>0</v>
      </c>
      <c r="O75" s="196">
        <v>320</v>
      </c>
      <c r="P75" s="196">
        <v>0</v>
      </c>
    </row>
    <row r="76" spans="1:16">
      <c r="A76" t="s">
        <v>118</v>
      </c>
      <c r="C76" s="24">
        <v>0</v>
      </c>
      <c r="D76" s="24">
        <v>0</v>
      </c>
      <c r="E76" s="24">
        <v>0</v>
      </c>
      <c r="F76" s="24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320</v>
      </c>
      <c r="L76" s="196">
        <v>0</v>
      </c>
      <c r="M76" s="196">
        <v>0</v>
      </c>
      <c r="N76" s="196">
        <v>0</v>
      </c>
      <c r="O76" s="196">
        <v>320</v>
      </c>
      <c r="P76" s="196">
        <v>0</v>
      </c>
    </row>
    <row r="77" spans="1:16">
      <c r="A77" t="s">
        <v>119</v>
      </c>
      <c r="C77" s="24">
        <v>0</v>
      </c>
      <c r="D77" s="24">
        <v>0</v>
      </c>
      <c r="E77" s="24">
        <v>0</v>
      </c>
      <c r="F77" s="24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320</v>
      </c>
      <c r="L77" s="196">
        <v>0</v>
      </c>
      <c r="M77" s="196">
        <v>0</v>
      </c>
      <c r="N77" s="196">
        <v>0</v>
      </c>
      <c r="O77" s="196">
        <v>320</v>
      </c>
      <c r="P77" s="196">
        <v>0</v>
      </c>
    </row>
    <row r="78" spans="1:16">
      <c r="A78" t="s">
        <v>120</v>
      </c>
      <c r="C78" s="24">
        <v>0</v>
      </c>
      <c r="D78" s="24">
        <v>0</v>
      </c>
      <c r="E78" s="24">
        <v>0</v>
      </c>
      <c r="F78" s="24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320</v>
      </c>
      <c r="L78" s="196">
        <v>0</v>
      </c>
      <c r="M78" s="196">
        <v>0</v>
      </c>
      <c r="N78" s="196">
        <v>0</v>
      </c>
      <c r="O78" s="196">
        <v>320</v>
      </c>
      <c r="P78" s="196">
        <v>0</v>
      </c>
    </row>
    <row r="79" spans="1:16">
      <c r="A79" t="s">
        <v>121</v>
      </c>
      <c r="C79" s="24">
        <v>0</v>
      </c>
      <c r="D79" s="24">
        <v>0</v>
      </c>
      <c r="E79" s="24">
        <v>0</v>
      </c>
      <c r="F79" s="24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320</v>
      </c>
      <c r="L79" s="196">
        <v>0</v>
      </c>
      <c r="M79" s="196">
        <v>0</v>
      </c>
      <c r="N79" s="196">
        <v>0</v>
      </c>
      <c r="O79" s="196">
        <v>320</v>
      </c>
      <c r="P79" s="196">
        <v>0</v>
      </c>
    </row>
    <row r="80" spans="1:16">
      <c r="A80" t="s">
        <v>122</v>
      </c>
      <c r="C80" s="24">
        <v>0</v>
      </c>
      <c r="D80" s="24">
        <v>0</v>
      </c>
      <c r="E80" s="24">
        <v>0</v>
      </c>
      <c r="F80" s="24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320</v>
      </c>
      <c r="L80" s="196">
        <v>0</v>
      </c>
      <c r="M80" s="196">
        <v>0</v>
      </c>
      <c r="N80" s="196">
        <v>0</v>
      </c>
      <c r="O80" s="196">
        <v>320</v>
      </c>
      <c r="P80" s="196">
        <v>0</v>
      </c>
    </row>
    <row r="81" spans="1:16">
      <c r="A81" t="s">
        <v>123</v>
      </c>
      <c r="C81" s="24">
        <v>0</v>
      </c>
      <c r="D81" s="24">
        <v>0</v>
      </c>
      <c r="E81" s="24">
        <v>0</v>
      </c>
      <c r="F81" s="24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320</v>
      </c>
      <c r="L81" s="196">
        <v>0</v>
      </c>
      <c r="M81" s="196">
        <v>0</v>
      </c>
      <c r="N81" s="196">
        <v>0</v>
      </c>
      <c r="O81" s="196">
        <v>320</v>
      </c>
      <c r="P81" s="196">
        <v>0</v>
      </c>
    </row>
    <row r="82" spans="1:16">
      <c r="A82" t="s">
        <v>124</v>
      </c>
      <c r="C82" s="24">
        <v>0</v>
      </c>
      <c r="D82" s="24">
        <v>0</v>
      </c>
      <c r="E82" s="24">
        <v>0</v>
      </c>
      <c r="F82" s="24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320</v>
      </c>
      <c r="L82" s="196">
        <v>0</v>
      </c>
      <c r="M82" s="196">
        <v>0</v>
      </c>
      <c r="N82" s="196">
        <v>0</v>
      </c>
      <c r="O82" s="196">
        <v>320</v>
      </c>
      <c r="P82" s="196">
        <v>0</v>
      </c>
    </row>
    <row r="83" spans="1:16">
      <c r="A83" t="s">
        <v>125</v>
      </c>
      <c r="C83" s="24">
        <v>0</v>
      </c>
      <c r="D83" s="24">
        <v>0</v>
      </c>
      <c r="E83" s="24">
        <v>0</v>
      </c>
      <c r="F83" s="24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320</v>
      </c>
      <c r="L83" s="196">
        <v>0</v>
      </c>
      <c r="M83" s="196">
        <v>0</v>
      </c>
      <c r="N83" s="196">
        <v>0</v>
      </c>
      <c r="O83" s="196">
        <v>281</v>
      </c>
      <c r="P83" s="196">
        <v>0</v>
      </c>
    </row>
    <row r="84" spans="1:16">
      <c r="A84" t="s">
        <v>126</v>
      </c>
      <c r="C84" s="24">
        <v>0</v>
      </c>
      <c r="D84" s="24">
        <v>0</v>
      </c>
      <c r="E84" s="24">
        <v>0</v>
      </c>
      <c r="F84" s="24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320</v>
      </c>
      <c r="L84" s="196">
        <v>0</v>
      </c>
      <c r="M84" s="196">
        <v>0</v>
      </c>
      <c r="N84" s="196">
        <v>0</v>
      </c>
      <c r="O84" s="196">
        <v>282</v>
      </c>
      <c r="P84" s="196">
        <v>0</v>
      </c>
    </row>
    <row r="85" spans="1:16">
      <c r="A85" t="s">
        <v>127</v>
      </c>
      <c r="C85" s="24">
        <v>0</v>
      </c>
      <c r="D85" s="24">
        <v>0</v>
      </c>
      <c r="E85" s="24">
        <v>0</v>
      </c>
      <c r="F85" s="24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320</v>
      </c>
      <c r="L85" s="196">
        <v>0</v>
      </c>
      <c r="M85" s="196">
        <v>0</v>
      </c>
      <c r="N85" s="196">
        <v>0</v>
      </c>
      <c r="O85" s="196">
        <v>320</v>
      </c>
      <c r="P85" s="196">
        <v>0</v>
      </c>
    </row>
    <row r="86" spans="1:16">
      <c r="A86" t="s">
        <v>128</v>
      </c>
      <c r="C86" s="24">
        <v>0</v>
      </c>
      <c r="D86" s="24">
        <v>0</v>
      </c>
      <c r="E86" s="24">
        <v>0</v>
      </c>
      <c r="F86" s="24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320</v>
      </c>
      <c r="L86" s="196">
        <v>0</v>
      </c>
      <c r="M86" s="196">
        <v>0</v>
      </c>
      <c r="N86" s="196">
        <v>0</v>
      </c>
      <c r="O86" s="196">
        <v>320</v>
      </c>
      <c r="P86" s="196">
        <v>0</v>
      </c>
    </row>
    <row r="87" spans="1:16">
      <c r="A87" t="s">
        <v>129</v>
      </c>
      <c r="C87" s="24">
        <v>0</v>
      </c>
      <c r="D87" s="24">
        <v>0</v>
      </c>
      <c r="E87" s="24">
        <v>0</v>
      </c>
      <c r="F87" s="24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320</v>
      </c>
      <c r="L87" s="196">
        <v>0</v>
      </c>
      <c r="M87" s="196">
        <v>0</v>
      </c>
      <c r="N87" s="196">
        <v>0</v>
      </c>
      <c r="O87" s="196">
        <v>320</v>
      </c>
      <c r="P87" s="196">
        <v>0</v>
      </c>
    </row>
    <row r="88" spans="1:16">
      <c r="A88" t="s">
        <v>130</v>
      </c>
      <c r="C88" s="24">
        <v>0</v>
      </c>
      <c r="D88" s="24">
        <v>0</v>
      </c>
      <c r="E88" s="24">
        <v>0</v>
      </c>
      <c r="F88" s="24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320</v>
      </c>
      <c r="L88" s="196">
        <v>0</v>
      </c>
      <c r="M88" s="196">
        <v>0</v>
      </c>
      <c r="N88" s="196">
        <v>0</v>
      </c>
      <c r="O88" s="196">
        <v>320</v>
      </c>
      <c r="P88" s="196">
        <v>0</v>
      </c>
    </row>
    <row r="89" spans="1:16">
      <c r="A89" t="s">
        <v>131</v>
      </c>
      <c r="C89" s="24">
        <v>0</v>
      </c>
      <c r="D89" s="24">
        <v>0</v>
      </c>
      <c r="E89" s="24">
        <v>0</v>
      </c>
      <c r="F89" s="24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320</v>
      </c>
      <c r="L89" s="196">
        <v>0</v>
      </c>
      <c r="M89" s="196">
        <v>0</v>
      </c>
      <c r="N89" s="196">
        <v>0</v>
      </c>
      <c r="O89" s="196">
        <v>180</v>
      </c>
      <c r="P89" s="196">
        <v>0</v>
      </c>
    </row>
    <row r="90" spans="1:16">
      <c r="A90" t="s">
        <v>132</v>
      </c>
      <c r="C90" s="24">
        <v>0</v>
      </c>
      <c r="D90" s="24">
        <v>0</v>
      </c>
      <c r="E90" s="24">
        <v>0</v>
      </c>
      <c r="F90" s="24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320</v>
      </c>
      <c r="L90" s="196">
        <v>0</v>
      </c>
      <c r="M90" s="196">
        <v>0</v>
      </c>
      <c r="N90" s="196">
        <v>0</v>
      </c>
      <c r="O90" s="196">
        <v>150</v>
      </c>
      <c r="P90" s="196">
        <v>0</v>
      </c>
    </row>
    <row r="91" spans="1:16">
      <c r="A91" t="s">
        <v>133</v>
      </c>
      <c r="C91" s="24">
        <v>0</v>
      </c>
      <c r="D91" s="24">
        <v>0</v>
      </c>
      <c r="E91" s="24">
        <v>0</v>
      </c>
      <c r="F91" s="24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320</v>
      </c>
      <c r="L91" s="196">
        <v>0</v>
      </c>
      <c r="M91" s="196">
        <v>0</v>
      </c>
      <c r="N91" s="196">
        <v>0</v>
      </c>
      <c r="O91" s="196">
        <v>150</v>
      </c>
      <c r="P91" s="196">
        <v>0</v>
      </c>
    </row>
    <row r="92" spans="1:16">
      <c r="A92" t="s">
        <v>134</v>
      </c>
      <c r="C92" s="24">
        <v>0</v>
      </c>
      <c r="D92" s="24">
        <v>0</v>
      </c>
      <c r="E92" s="24">
        <v>0</v>
      </c>
      <c r="F92" s="24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320</v>
      </c>
      <c r="L92" s="196">
        <v>0</v>
      </c>
      <c r="M92" s="196">
        <v>0</v>
      </c>
      <c r="N92" s="196">
        <v>0</v>
      </c>
      <c r="O92" s="196">
        <v>150</v>
      </c>
      <c r="P92" s="196">
        <v>0</v>
      </c>
    </row>
    <row r="93" spans="1:16">
      <c r="A93" t="s">
        <v>135</v>
      </c>
      <c r="C93" s="24">
        <v>0</v>
      </c>
      <c r="D93" s="24">
        <v>0</v>
      </c>
      <c r="E93" s="24">
        <v>0</v>
      </c>
      <c r="F93" s="24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320</v>
      </c>
      <c r="L93" s="196">
        <v>0</v>
      </c>
      <c r="M93" s="196">
        <v>0</v>
      </c>
      <c r="N93" s="196">
        <v>0</v>
      </c>
      <c r="O93" s="196">
        <v>150</v>
      </c>
      <c r="P93" s="196">
        <v>0</v>
      </c>
    </row>
    <row r="94" spans="1:16">
      <c r="A94" t="s">
        <v>136</v>
      </c>
      <c r="C94" s="24">
        <v>0</v>
      </c>
      <c r="D94" s="24">
        <v>0</v>
      </c>
      <c r="E94" s="24">
        <v>0</v>
      </c>
      <c r="F94" s="24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320</v>
      </c>
      <c r="L94" s="196">
        <v>0</v>
      </c>
      <c r="M94" s="196">
        <v>0</v>
      </c>
      <c r="N94" s="196">
        <v>0</v>
      </c>
      <c r="O94" s="196">
        <v>150</v>
      </c>
      <c r="P94" s="196">
        <v>0</v>
      </c>
    </row>
    <row r="95" spans="1:16">
      <c r="A95" t="s">
        <v>137</v>
      </c>
      <c r="C95" s="24">
        <v>0</v>
      </c>
      <c r="D95" s="24">
        <v>0</v>
      </c>
      <c r="E95" s="24">
        <v>0</v>
      </c>
      <c r="F95" s="24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320</v>
      </c>
      <c r="L95" s="196">
        <v>0</v>
      </c>
      <c r="M95" s="196">
        <v>0</v>
      </c>
      <c r="N95" s="196">
        <v>0</v>
      </c>
      <c r="O95" s="196">
        <v>150</v>
      </c>
      <c r="P95" s="196">
        <v>0</v>
      </c>
    </row>
    <row r="96" spans="1:16">
      <c r="A96" t="s">
        <v>138</v>
      </c>
      <c r="C96" s="24">
        <v>0</v>
      </c>
      <c r="D96" s="24">
        <v>0</v>
      </c>
      <c r="E96" s="24">
        <v>0</v>
      </c>
      <c r="F96" s="24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320</v>
      </c>
      <c r="L96" s="196">
        <v>0</v>
      </c>
      <c r="M96" s="196">
        <v>0</v>
      </c>
      <c r="N96" s="196">
        <v>0</v>
      </c>
      <c r="O96" s="196">
        <v>150</v>
      </c>
      <c r="P96" s="196">
        <v>0</v>
      </c>
    </row>
    <row r="97" spans="1:17">
      <c r="A97" t="s">
        <v>139</v>
      </c>
      <c r="C97" s="24">
        <v>0</v>
      </c>
      <c r="D97" s="24">
        <v>0</v>
      </c>
      <c r="E97" s="24">
        <v>0</v>
      </c>
      <c r="F97" s="24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320</v>
      </c>
      <c r="L97" s="196">
        <v>0</v>
      </c>
      <c r="M97" s="196">
        <v>0</v>
      </c>
      <c r="N97" s="196">
        <v>0</v>
      </c>
      <c r="O97" s="196">
        <v>150</v>
      </c>
      <c r="P97" s="196">
        <v>0</v>
      </c>
    </row>
    <row r="98" spans="1:17">
      <c r="A98" t="s">
        <v>140</v>
      </c>
      <c r="C98" s="24">
        <v>0</v>
      </c>
      <c r="D98" s="24">
        <v>0</v>
      </c>
      <c r="E98" s="24">
        <v>0</v>
      </c>
      <c r="F98" s="24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320</v>
      </c>
      <c r="L98" s="196">
        <v>0</v>
      </c>
      <c r="M98" s="196">
        <v>0</v>
      </c>
      <c r="N98" s="196">
        <v>0</v>
      </c>
      <c r="O98" s="196">
        <v>150</v>
      </c>
      <c r="P98" s="196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7.68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4.8937499999999998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20.059999999999999</v>
      </c>
      <c r="E3" s="196">
        <v>0</v>
      </c>
      <c r="F3" s="196">
        <v>7.92</v>
      </c>
      <c r="G3" s="196">
        <v>23.37</v>
      </c>
      <c r="H3" s="196">
        <v>0</v>
      </c>
      <c r="I3" s="196">
        <v>10.11</v>
      </c>
      <c r="J3" s="196">
        <v>30.81</v>
      </c>
      <c r="K3" s="196">
        <v>106.9</v>
      </c>
      <c r="L3" s="196">
        <v>0.25</v>
      </c>
      <c r="M3" s="196">
        <v>2.56</v>
      </c>
      <c r="N3" s="196">
        <v>1.04</v>
      </c>
      <c r="O3" s="196">
        <v>2.94</v>
      </c>
      <c r="P3" s="196">
        <v>1.1000000000000001</v>
      </c>
      <c r="Q3" s="196">
        <v>0.19</v>
      </c>
      <c r="R3" s="196">
        <v>0.75</v>
      </c>
      <c r="S3" s="196">
        <v>0.46</v>
      </c>
      <c r="T3" s="196">
        <v>0</v>
      </c>
      <c r="U3" s="196">
        <v>2.0499999999999998</v>
      </c>
      <c r="V3" s="196">
        <v>0.36</v>
      </c>
      <c r="W3" s="196">
        <v>0.82</v>
      </c>
      <c r="X3" s="196">
        <v>2.6</v>
      </c>
      <c r="Y3" s="196">
        <v>0</v>
      </c>
      <c r="Z3" s="196">
        <v>4.9000000000000004</v>
      </c>
      <c r="AA3" s="196">
        <v>1.59</v>
      </c>
      <c r="AB3" s="196">
        <v>0</v>
      </c>
      <c r="AC3" s="196">
        <v>0</v>
      </c>
      <c r="AD3" s="196">
        <v>24.92</v>
      </c>
      <c r="AE3" s="196">
        <v>0</v>
      </c>
      <c r="AF3" s="196">
        <v>0</v>
      </c>
      <c r="AG3" s="196">
        <v>74.97</v>
      </c>
      <c r="AH3" s="196">
        <v>0</v>
      </c>
      <c r="AI3" s="196">
        <v>21.22</v>
      </c>
      <c r="AJ3" s="196">
        <v>0</v>
      </c>
      <c r="AK3" s="196">
        <v>-35</v>
      </c>
      <c r="AL3" s="196">
        <v>0</v>
      </c>
      <c r="AM3" s="196">
        <v>0</v>
      </c>
      <c r="AN3" s="196">
        <v>0</v>
      </c>
      <c r="AO3" s="196">
        <v>292.99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20.059999999999999</v>
      </c>
      <c r="E4" s="196">
        <v>0</v>
      </c>
      <c r="F4" s="196">
        <v>7.92</v>
      </c>
      <c r="G4" s="196">
        <v>23.37</v>
      </c>
      <c r="H4" s="196">
        <v>0</v>
      </c>
      <c r="I4" s="196">
        <v>10.11</v>
      </c>
      <c r="J4" s="196">
        <v>30.81</v>
      </c>
      <c r="K4" s="196">
        <v>170.93</v>
      </c>
      <c r="L4" s="196">
        <v>0.25</v>
      </c>
      <c r="M4" s="196">
        <v>2.56</v>
      </c>
      <c r="N4" s="196">
        <v>1.04</v>
      </c>
      <c r="O4" s="196">
        <v>2.94</v>
      </c>
      <c r="P4" s="196">
        <v>1.1000000000000001</v>
      </c>
      <c r="Q4" s="196">
        <v>0.19</v>
      </c>
      <c r="R4" s="196">
        <v>0.75</v>
      </c>
      <c r="S4" s="196">
        <v>0.46</v>
      </c>
      <c r="T4" s="196">
        <v>0</v>
      </c>
      <c r="U4" s="196">
        <v>2.0499999999999998</v>
      </c>
      <c r="V4" s="196">
        <v>0.36</v>
      </c>
      <c r="W4" s="196">
        <v>0.82</v>
      </c>
      <c r="X4" s="196">
        <v>2.6</v>
      </c>
      <c r="Y4" s="196">
        <v>0</v>
      </c>
      <c r="Z4" s="196">
        <v>4.9000000000000004</v>
      </c>
      <c r="AA4" s="196">
        <v>1.59</v>
      </c>
      <c r="AB4" s="196">
        <v>0</v>
      </c>
      <c r="AC4" s="196">
        <v>0</v>
      </c>
      <c r="AD4" s="196">
        <v>24.92</v>
      </c>
      <c r="AE4" s="196">
        <v>0</v>
      </c>
      <c r="AF4" s="196">
        <v>0</v>
      </c>
      <c r="AG4" s="196">
        <v>74.97</v>
      </c>
      <c r="AH4" s="196">
        <v>0</v>
      </c>
      <c r="AI4" s="196">
        <v>21.22</v>
      </c>
      <c r="AJ4" s="196">
        <v>0</v>
      </c>
      <c r="AK4" s="196">
        <v>-35</v>
      </c>
      <c r="AL4" s="196">
        <v>0</v>
      </c>
      <c r="AM4" s="196">
        <v>0</v>
      </c>
      <c r="AN4" s="196">
        <v>0</v>
      </c>
      <c r="AO4" s="196">
        <v>292.99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20.059999999999999</v>
      </c>
      <c r="E5" s="196">
        <v>0</v>
      </c>
      <c r="F5" s="196">
        <v>7.92</v>
      </c>
      <c r="G5" s="196">
        <v>23.37</v>
      </c>
      <c r="H5" s="196">
        <v>0</v>
      </c>
      <c r="I5" s="196">
        <v>10.11</v>
      </c>
      <c r="J5" s="196">
        <v>30.81</v>
      </c>
      <c r="K5" s="196">
        <v>247.73</v>
      </c>
      <c r="L5" s="196">
        <v>0.25</v>
      </c>
      <c r="M5" s="196">
        <v>2.56</v>
      </c>
      <c r="N5" s="196">
        <v>1.04</v>
      </c>
      <c r="O5" s="196">
        <v>2.94</v>
      </c>
      <c r="P5" s="196">
        <v>1.1000000000000001</v>
      </c>
      <c r="Q5" s="196">
        <v>0.19</v>
      </c>
      <c r="R5" s="196">
        <v>0.75</v>
      </c>
      <c r="S5" s="196">
        <v>0.46</v>
      </c>
      <c r="T5" s="196">
        <v>0</v>
      </c>
      <c r="U5" s="196">
        <v>2.0499999999999998</v>
      </c>
      <c r="V5" s="196">
        <v>0.36</v>
      </c>
      <c r="W5" s="196">
        <v>0.82</v>
      </c>
      <c r="X5" s="196">
        <v>2.6</v>
      </c>
      <c r="Y5" s="196">
        <v>0</v>
      </c>
      <c r="Z5" s="196">
        <v>4.9000000000000004</v>
      </c>
      <c r="AA5" s="196">
        <v>1.59</v>
      </c>
      <c r="AB5" s="196">
        <v>0</v>
      </c>
      <c r="AC5" s="196">
        <v>0</v>
      </c>
      <c r="AD5" s="196">
        <v>24.92</v>
      </c>
      <c r="AE5" s="196">
        <v>0</v>
      </c>
      <c r="AF5" s="196">
        <v>0</v>
      </c>
      <c r="AG5" s="196">
        <v>74.97</v>
      </c>
      <c r="AH5" s="196">
        <v>0</v>
      </c>
      <c r="AI5" s="196">
        <v>21.22</v>
      </c>
      <c r="AJ5" s="196">
        <v>0</v>
      </c>
      <c r="AK5" s="196">
        <v>-35</v>
      </c>
      <c r="AL5" s="196">
        <v>0</v>
      </c>
      <c r="AM5" s="196">
        <v>0</v>
      </c>
      <c r="AN5" s="196">
        <v>0</v>
      </c>
      <c r="AO5" s="196">
        <v>292.99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20.059999999999999</v>
      </c>
      <c r="E6" s="196">
        <v>0</v>
      </c>
      <c r="F6" s="196">
        <v>7.92</v>
      </c>
      <c r="G6" s="196">
        <v>23.37</v>
      </c>
      <c r="H6" s="196">
        <v>0</v>
      </c>
      <c r="I6" s="196">
        <v>10.11</v>
      </c>
      <c r="J6" s="196">
        <v>30.81</v>
      </c>
      <c r="K6" s="196">
        <v>247.73</v>
      </c>
      <c r="L6" s="196">
        <v>0.25</v>
      </c>
      <c r="M6" s="196">
        <v>2.56</v>
      </c>
      <c r="N6" s="196">
        <v>1.04</v>
      </c>
      <c r="O6" s="196">
        <v>2.94</v>
      </c>
      <c r="P6" s="196">
        <v>1.1000000000000001</v>
      </c>
      <c r="Q6" s="196">
        <v>0.19</v>
      </c>
      <c r="R6" s="196">
        <v>0.75</v>
      </c>
      <c r="S6" s="196">
        <v>0.46</v>
      </c>
      <c r="T6" s="196">
        <v>0</v>
      </c>
      <c r="U6" s="196">
        <v>2.0499999999999998</v>
      </c>
      <c r="V6" s="196">
        <v>0.36</v>
      </c>
      <c r="W6" s="196">
        <v>0.82</v>
      </c>
      <c r="X6" s="196">
        <v>2.6</v>
      </c>
      <c r="Y6" s="196">
        <v>0</v>
      </c>
      <c r="Z6" s="196">
        <v>4.9000000000000004</v>
      </c>
      <c r="AA6" s="196">
        <v>1.59</v>
      </c>
      <c r="AB6" s="196">
        <v>0</v>
      </c>
      <c r="AC6" s="196">
        <v>0</v>
      </c>
      <c r="AD6" s="196">
        <v>24.92</v>
      </c>
      <c r="AE6" s="196">
        <v>0</v>
      </c>
      <c r="AF6" s="196">
        <v>0</v>
      </c>
      <c r="AG6" s="196">
        <v>74.97</v>
      </c>
      <c r="AH6" s="196">
        <v>0</v>
      </c>
      <c r="AI6" s="196">
        <v>21.22</v>
      </c>
      <c r="AJ6" s="196">
        <v>0</v>
      </c>
      <c r="AK6" s="196">
        <v>-35</v>
      </c>
      <c r="AL6" s="196">
        <v>0</v>
      </c>
      <c r="AM6" s="196">
        <v>0</v>
      </c>
      <c r="AN6" s="196">
        <v>0</v>
      </c>
      <c r="AO6" s="196">
        <v>292.99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20.059999999999999</v>
      </c>
      <c r="E7" s="196">
        <v>0</v>
      </c>
      <c r="F7" s="196">
        <v>7.92</v>
      </c>
      <c r="G7" s="196">
        <v>23.37</v>
      </c>
      <c r="H7" s="196">
        <v>0</v>
      </c>
      <c r="I7" s="196">
        <v>10.11</v>
      </c>
      <c r="J7" s="196">
        <v>30.81</v>
      </c>
      <c r="K7" s="196">
        <v>247.73</v>
      </c>
      <c r="L7" s="196">
        <v>0.25</v>
      </c>
      <c r="M7" s="196">
        <v>2.56</v>
      </c>
      <c r="N7" s="196">
        <v>1.04</v>
      </c>
      <c r="O7" s="196">
        <v>2.94</v>
      </c>
      <c r="P7" s="196">
        <v>1.1000000000000001</v>
      </c>
      <c r="Q7" s="196">
        <v>0.82</v>
      </c>
      <c r="R7" s="196">
        <v>0.75</v>
      </c>
      <c r="S7" s="196">
        <v>0.46</v>
      </c>
      <c r="T7" s="196">
        <v>0</v>
      </c>
      <c r="U7" s="196">
        <v>2.0499999999999998</v>
      </c>
      <c r="V7" s="196">
        <v>0.36</v>
      </c>
      <c r="W7" s="196">
        <v>0.82</v>
      </c>
      <c r="X7" s="196">
        <v>2.6</v>
      </c>
      <c r="Y7" s="196">
        <v>0</v>
      </c>
      <c r="Z7" s="196">
        <v>4.9000000000000004</v>
      </c>
      <c r="AA7" s="196">
        <v>1.59</v>
      </c>
      <c r="AB7" s="196">
        <v>0</v>
      </c>
      <c r="AC7" s="196">
        <v>0</v>
      </c>
      <c r="AD7" s="196">
        <v>24.92</v>
      </c>
      <c r="AE7" s="196">
        <v>0</v>
      </c>
      <c r="AF7" s="196">
        <v>0</v>
      </c>
      <c r="AG7" s="196">
        <v>74.97</v>
      </c>
      <c r="AH7" s="196">
        <v>0</v>
      </c>
      <c r="AI7" s="196">
        <v>21.22</v>
      </c>
      <c r="AJ7" s="196">
        <v>0</v>
      </c>
      <c r="AK7" s="196">
        <v>-35</v>
      </c>
      <c r="AL7" s="196">
        <v>0</v>
      </c>
      <c r="AM7" s="196">
        <v>0</v>
      </c>
      <c r="AN7" s="196">
        <v>0</v>
      </c>
      <c r="AO7" s="196">
        <v>292.99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20.059999999999999</v>
      </c>
      <c r="E8" s="196">
        <v>0</v>
      </c>
      <c r="F8" s="196">
        <v>7.92</v>
      </c>
      <c r="G8" s="196">
        <v>23.37</v>
      </c>
      <c r="H8" s="196">
        <v>0</v>
      </c>
      <c r="I8" s="196">
        <v>10.11</v>
      </c>
      <c r="J8" s="196">
        <v>30.81</v>
      </c>
      <c r="K8" s="196">
        <v>247.73</v>
      </c>
      <c r="L8" s="196">
        <v>3.4</v>
      </c>
      <c r="M8" s="196">
        <v>2.56</v>
      </c>
      <c r="N8" s="196">
        <v>1.04</v>
      </c>
      <c r="O8" s="196">
        <v>2.94</v>
      </c>
      <c r="P8" s="196">
        <v>1.1000000000000001</v>
      </c>
      <c r="Q8" s="196">
        <v>3.72</v>
      </c>
      <c r="R8" s="196">
        <v>0.75</v>
      </c>
      <c r="S8" s="196">
        <v>6.79</v>
      </c>
      <c r="T8" s="196">
        <v>0</v>
      </c>
      <c r="U8" s="196">
        <v>2.0499999999999998</v>
      </c>
      <c r="V8" s="196">
        <v>0.36</v>
      </c>
      <c r="W8" s="196">
        <v>0.82</v>
      </c>
      <c r="X8" s="196">
        <v>2.6</v>
      </c>
      <c r="Y8" s="196">
        <v>0</v>
      </c>
      <c r="Z8" s="196">
        <v>4.9000000000000004</v>
      </c>
      <c r="AA8" s="196">
        <v>25.22</v>
      </c>
      <c r="AB8" s="196">
        <v>0</v>
      </c>
      <c r="AC8" s="196">
        <v>0</v>
      </c>
      <c r="AD8" s="196">
        <v>24.92</v>
      </c>
      <c r="AE8" s="196">
        <v>0</v>
      </c>
      <c r="AF8" s="196">
        <v>0</v>
      </c>
      <c r="AG8" s="196">
        <v>74.97</v>
      </c>
      <c r="AH8" s="196">
        <v>0</v>
      </c>
      <c r="AI8" s="196">
        <v>21.22</v>
      </c>
      <c r="AJ8" s="196">
        <v>0</v>
      </c>
      <c r="AK8" s="196">
        <v>-35</v>
      </c>
      <c r="AL8" s="196">
        <v>0</v>
      </c>
      <c r="AM8" s="196">
        <v>0</v>
      </c>
      <c r="AN8" s="196">
        <v>0</v>
      </c>
      <c r="AO8" s="196">
        <v>292.99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20.059999999999999</v>
      </c>
      <c r="E9" s="196">
        <v>0</v>
      </c>
      <c r="F9" s="196">
        <v>7.92</v>
      </c>
      <c r="G9" s="196">
        <v>23.37</v>
      </c>
      <c r="H9" s="196">
        <v>0</v>
      </c>
      <c r="I9" s="196">
        <v>10.11</v>
      </c>
      <c r="J9" s="196">
        <v>30.81</v>
      </c>
      <c r="K9" s="196">
        <v>247.73</v>
      </c>
      <c r="L9" s="196">
        <v>3.4</v>
      </c>
      <c r="M9" s="196">
        <v>2.56</v>
      </c>
      <c r="N9" s="196">
        <v>1.04</v>
      </c>
      <c r="O9" s="196">
        <v>2.94</v>
      </c>
      <c r="P9" s="196">
        <v>1.1000000000000001</v>
      </c>
      <c r="Q9" s="196">
        <v>4.22</v>
      </c>
      <c r="R9" s="196">
        <v>0.75</v>
      </c>
      <c r="S9" s="196">
        <v>6.79</v>
      </c>
      <c r="T9" s="196">
        <v>0</v>
      </c>
      <c r="U9" s="196">
        <v>2.0499999999999998</v>
      </c>
      <c r="V9" s="196">
        <v>0.36</v>
      </c>
      <c r="W9" s="196">
        <v>0.82</v>
      </c>
      <c r="X9" s="196">
        <v>2.6</v>
      </c>
      <c r="Y9" s="196">
        <v>0</v>
      </c>
      <c r="Z9" s="196">
        <v>4.9000000000000004</v>
      </c>
      <c r="AA9" s="196">
        <v>25.22</v>
      </c>
      <c r="AB9" s="196">
        <v>0</v>
      </c>
      <c r="AC9" s="196">
        <v>0</v>
      </c>
      <c r="AD9" s="196">
        <v>24.92</v>
      </c>
      <c r="AE9" s="196">
        <v>0</v>
      </c>
      <c r="AF9" s="196">
        <v>0</v>
      </c>
      <c r="AG9" s="196">
        <v>74.97</v>
      </c>
      <c r="AH9" s="196">
        <v>0</v>
      </c>
      <c r="AI9" s="196">
        <v>21.22</v>
      </c>
      <c r="AJ9" s="196">
        <v>0</v>
      </c>
      <c r="AK9" s="196">
        <v>-35</v>
      </c>
      <c r="AL9" s="196">
        <v>0</v>
      </c>
      <c r="AM9" s="196">
        <v>0</v>
      </c>
      <c r="AN9" s="196">
        <v>0</v>
      </c>
      <c r="AO9" s="196">
        <v>292.99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20.059999999999999</v>
      </c>
      <c r="E10" s="196">
        <v>0</v>
      </c>
      <c r="F10" s="196">
        <v>7.92</v>
      </c>
      <c r="G10" s="196">
        <v>23.37</v>
      </c>
      <c r="H10" s="196">
        <v>0</v>
      </c>
      <c r="I10" s="196">
        <v>10.11</v>
      </c>
      <c r="J10" s="196">
        <v>30.81</v>
      </c>
      <c r="K10" s="196">
        <v>247.73</v>
      </c>
      <c r="L10" s="196">
        <v>3.4</v>
      </c>
      <c r="M10" s="196">
        <v>2.56</v>
      </c>
      <c r="N10" s="196">
        <v>1.04</v>
      </c>
      <c r="O10" s="196">
        <v>2.94</v>
      </c>
      <c r="P10" s="196">
        <v>1.1000000000000001</v>
      </c>
      <c r="Q10" s="196">
        <v>4.7300000000000004</v>
      </c>
      <c r="R10" s="196">
        <v>10.94</v>
      </c>
      <c r="S10" s="196">
        <v>6.79</v>
      </c>
      <c r="T10" s="196">
        <v>0</v>
      </c>
      <c r="U10" s="196">
        <v>2.0499999999999998</v>
      </c>
      <c r="V10" s="196">
        <v>0.36</v>
      </c>
      <c r="W10" s="196">
        <v>0.82</v>
      </c>
      <c r="X10" s="196">
        <v>2.6</v>
      </c>
      <c r="Y10" s="196">
        <v>0</v>
      </c>
      <c r="Z10" s="196">
        <v>4.9000000000000004</v>
      </c>
      <c r="AA10" s="196">
        <v>25.22</v>
      </c>
      <c r="AB10" s="196">
        <v>0</v>
      </c>
      <c r="AC10" s="196">
        <v>0</v>
      </c>
      <c r="AD10" s="196">
        <v>24.92</v>
      </c>
      <c r="AE10" s="196">
        <v>0</v>
      </c>
      <c r="AF10" s="196">
        <v>0</v>
      </c>
      <c r="AG10" s="196">
        <v>74.97</v>
      </c>
      <c r="AH10" s="196">
        <v>0</v>
      </c>
      <c r="AI10" s="196">
        <v>21.22</v>
      </c>
      <c r="AJ10" s="196">
        <v>0</v>
      </c>
      <c r="AK10" s="196">
        <v>-35</v>
      </c>
      <c r="AL10" s="196">
        <v>0</v>
      </c>
      <c r="AM10" s="196">
        <v>0</v>
      </c>
      <c r="AN10" s="196">
        <v>0</v>
      </c>
      <c r="AO10" s="196">
        <v>292.99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20.059999999999999</v>
      </c>
      <c r="E11" s="196">
        <v>0</v>
      </c>
      <c r="F11" s="196">
        <v>7.92</v>
      </c>
      <c r="G11" s="196">
        <v>23.37</v>
      </c>
      <c r="H11" s="196">
        <v>0</v>
      </c>
      <c r="I11" s="196">
        <v>10.11</v>
      </c>
      <c r="J11" s="196">
        <v>30.81</v>
      </c>
      <c r="K11" s="196">
        <v>247.73</v>
      </c>
      <c r="L11" s="196">
        <v>3.4</v>
      </c>
      <c r="M11" s="196">
        <v>2.56</v>
      </c>
      <c r="N11" s="196">
        <v>1.04</v>
      </c>
      <c r="O11" s="196">
        <v>2.94</v>
      </c>
      <c r="P11" s="196">
        <v>1.1000000000000001</v>
      </c>
      <c r="Q11" s="196">
        <v>5.23</v>
      </c>
      <c r="R11" s="196">
        <v>10.94</v>
      </c>
      <c r="S11" s="196">
        <v>6.79</v>
      </c>
      <c r="T11" s="196">
        <v>0</v>
      </c>
      <c r="U11" s="196">
        <v>2.0499999999999998</v>
      </c>
      <c r="V11" s="196">
        <v>0.36</v>
      </c>
      <c r="W11" s="196">
        <v>0.82</v>
      </c>
      <c r="X11" s="196">
        <v>2.6</v>
      </c>
      <c r="Y11" s="196">
        <v>0</v>
      </c>
      <c r="Z11" s="196">
        <v>4.9000000000000004</v>
      </c>
      <c r="AA11" s="196">
        <v>25.22</v>
      </c>
      <c r="AB11" s="196">
        <v>0</v>
      </c>
      <c r="AC11" s="196">
        <v>0</v>
      </c>
      <c r="AD11" s="196">
        <v>24.92</v>
      </c>
      <c r="AE11" s="196">
        <v>0</v>
      </c>
      <c r="AF11" s="196">
        <v>0</v>
      </c>
      <c r="AG11" s="196">
        <v>74.97</v>
      </c>
      <c r="AH11" s="196">
        <v>0</v>
      </c>
      <c r="AI11" s="196">
        <v>21.22</v>
      </c>
      <c r="AJ11" s="196">
        <v>0</v>
      </c>
      <c r="AK11" s="196">
        <v>-35</v>
      </c>
      <c r="AL11" s="196">
        <v>0</v>
      </c>
      <c r="AM11" s="196">
        <v>0</v>
      </c>
      <c r="AN11" s="196">
        <v>0</v>
      </c>
      <c r="AO11" s="196">
        <v>292.99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20.059999999999999</v>
      </c>
      <c r="E12" s="196">
        <v>0</v>
      </c>
      <c r="F12" s="196">
        <v>7.92</v>
      </c>
      <c r="G12" s="196">
        <v>23.37</v>
      </c>
      <c r="H12" s="196">
        <v>0</v>
      </c>
      <c r="I12" s="196">
        <v>10.11</v>
      </c>
      <c r="J12" s="196">
        <v>30.81</v>
      </c>
      <c r="K12" s="196">
        <v>247.73</v>
      </c>
      <c r="L12" s="196">
        <v>3.4</v>
      </c>
      <c r="M12" s="196">
        <v>2.56</v>
      </c>
      <c r="N12" s="196">
        <v>1.04</v>
      </c>
      <c r="O12" s="196">
        <v>2.94</v>
      </c>
      <c r="P12" s="196">
        <v>1.1000000000000001</v>
      </c>
      <c r="Q12" s="196">
        <v>5.85</v>
      </c>
      <c r="R12" s="196">
        <v>10.94</v>
      </c>
      <c r="S12" s="196">
        <v>6.79</v>
      </c>
      <c r="T12" s="196">
        <v>0</v>
      </c>
      <c r="U12" s="196">
        <v>2.0499999999999998</v>
      </c>
      <c r="V12" s="196">
        <v>0.36</v>
      </c>
      <c r="W12" s="196">
        <v>0.82</v>
      </c>
      <c r="X12" s="196">
        <v>2.6</v>
      </c>
      <c r="Y12" s="196">
        <v>0</v>
      </c>
      <c r="Z12" s="196">
        <v>4.9000000000000004</v>
      </c>
      <c r="AA12" s="196">
        <v>25.22</v>
      </c>
      <c r="AB12" s="196">
        <v>0</v>
      </c>
      <c r="AC12" s="196">
        <v>0</v>
      </c>
      <c r="AD12" s="196">
        <v>24.92</v>
      </c>
      <c r="AE12" s="196">
        <v>0</v>
      </c>
      <c r="AF12" s="196">
        <v>0</v>
      </c>
      <c r="AG12" s="196">
        <v>74.97</v>
      </c>
      <c r="AH12" s="196">
        <v>0</v>
      </c>
      <c r="AI12" s="196">
        <v>21.22</v>
      </c>
      <c r="AJ12" s="196">
        <v>0</v>
      </c>
      <c r="AK12" s="196">
        <v>-35</v>
      </c>
      <c r="AL12" s="196">
        <v>0</v>
      </c>
      <c r="AM12" s="196">
        <v>0</v>
      </c>
      <c r="AN12" s="196">
        <v>0</v>
      </c>
      <c r="AO12" s="196">
        <v>292.99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20.059999999999999</v>
      </c>
      <c r="E13" s="196">
        <v>0</v>
      </c>
      <c r="F13" s="196">
        <v>7.92</v>
      </c>
      <c r="G13" s="196">
        <v>23.37</v>
      </c>
      <c r="H13" s="196">
        <v>0</v>
      </c>
      <c r="I13" s="196">
        <v>10.11</v>
      </c>
      <c r="J13" s="196">
        <v>30.81</v>
      </c>
      <c r="K13" s="196">
        <v>247.73</v>
      </c>
      <c r="L13" s="196">
        <v>3.52</v>
      </c>
      <c r="M13" s="196">
        <v>2.56</v>
      </c>
      <c r="N13" s="196">
        <v>1.04</v>
      </c>
      <c r="O13" s="196">
        <v>2.94</v>
      </c>
      <c r="P13" s="196">
        <v>1.1000000000000001</v>
      </c>
      <c r="Q13" s="196">
        <v>5.85</v>
      </c>
      <c r="R13" s="196">
        <v>10.94</v>
      </c>
      <c r="S13" s="196">
        <v>6.79</v>
      </c>
      <c r="T13" s="196">
        <v>0</v>
      </c>
      <c r="U13" s="196">
        <v>2.0499999999999998</v>
      </c>
      <c r="V13" s="196">
        <v>6.22</v>
      </c>
      <c r="W13" s="196">
        <v>0.82</v>
      </c>
      <c r="X13" s="196">
        <v>2.6</v>
      </c>
      <c r="Y13" s="196">
        <v>0</v>
      </c>
      <c r="Z13" s="196">
        <v>4.9000000000000004</v>
      </c>
      <c r="AA13" s="196">
        <v>25.22</v>
      </c>
      <c r="AB13" s="196">
        <v>0</v>
      </c>
      <c r="AC13" s="196">
        <v>0</v>
      </c>
      <c r="AD13" s="196">
        <v>24.92</v>
      </c>
      <c r="AE13" s="196">
        <v>0</v>
      </c>
      <c r="AF13" s="196">
        <v>0</v>
      </c>
      <c r="AG13" s="196">
        <v>74.97</v>
      </c>
      <c r="AH13" s="196">
        <v>0</v>
      </c>
      <c r="AI13" s="196">
        <v>21.22</v>
      </c>
      <c r="AJ13" s="196">
        <v>0</v>
      </c>
      <c r="AK13" s="196">
        <v>-35</v>
      </c>
      <c r="AL13" s="196">
        <v>0</v>
      </c>
      <c r="AM13" s="196">
        <v>0</v>
      </c>
      <c r="AN13" s="196">
        <v>0</v>
      </c>
      <c r="AO13" s="196">
        <v>292.99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20.059999999999999</v>
      </c>
      <c r="E14" s="196">
        <v>0</v>
      </c>
      <c r="F14" s="196">
        <v>7.92</v>
      </c>
      <c r="G14" s="196">
        <v>23.37</v>
      </c>
      <c r="H14" s="196">
        <v>0</v>
      </c>
      <c r="I14" s="196">
        <v>10.11</v>
      </c>
      <c r="J14" s="196">
        <v>30.81</v>
      </c>
      <c r="K14" s="196">
        <v>247.73</v>
      </c>
      <c r="L14" s="196">
        <v>3.52</v>
      </c>
      <c r="M14" s="196">
        <v>2.56</v>
      </c>
      <c r="N14" s="196">
        <v>1.04</v>
      </c>
      <c r="O14" s="196">
        <v>2.94</v>
      </c>
      <c r="P14" s="196">
        <v>1.1000000000000001</v>
      </c>
      <c r="Q14" s="196">
        <v>6.48</v>
      </c>
      <c r="R14" s="196">
        <v>10.94</v>
      </c>
      <c r="S14" s="196">
        <v>6.79</v>
      </c>
      <c r="T14" s="196">
        <v>0</v>
      </c>
      <c r="U14" s="196">
        <v>2.0499999999999998</v>
      </c>
      <c r="V14" s="196">
        <v>6.22</v>
      </c>
      <c r="W14" s="196">
        <v>0.82</v>
      </c>
      <c r="X14" s="196">
        <v>2.6</v>
      </c>
      <c r="Y14" s="196">
        <v>0</v>
      </c>
      <c r="Z14" s="196">
        <v>4.9000000000000004</v>
      </c>
      <c r="AA14" s="196">
        <v>25.22</v>
      </c>
      <c r="AB14" s="196">
        <v>0</v>
      </c>
      <c r="AC14" s="196">
        <v>0</v>
      </c>
      <c r="AD14" s="196">
        <v>24.92</v>
      </c>
      <c r="AE14" s="196">
        <v>0</v>
      </c>
      <c r="AF14" s="196">
        <v>0</v>
      </c>
      <c r="AG14" s="196">
        <v>74.97</v>
      </c>
      <c r="AH14" s="196">
        <v>0</v>
      </c>
      <c r="AI14" s="196">
        <v>21.22</v>
      </c>
      <c r="AJ14" s="196">
        <v>0</v>
      </c>
      <c r="AK14" s="196">
        <v>-35</v>
      </c>
      <c r="AL14" s="196">
        <v>0</v>
      </c>
      <c r="AM14" s="196">
        <v>0</v>
      </c>
      <c r="AN14" s="196">
        <v>0</v>
      </c>
      <c r="AO14" s="196">
        <v>292.99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20.059999999999999</v>
      </c>
      <c r="E15" s="196">
        <v>0</v>
      </c>
      <c r="F15" s="196">
        <v>7.92</v>
      </c>
      <c r="G15" s="196">
        <v>23.37</v>
      </c>
      <c r="H15" s="196">
        <v>0</v>
      </c>
      <c r="I15" s="196">
        <v>10.11</v>
      </c>
      <c r="J15" s="196">
        <v>30.81</v>
      </c>
      <c r="K15" s="196">
        <v>247.73</v>
      </c>
      <c r="L15" s="196">
        <v>3.52</v>
      </c>
      <c r="M15" s="196">
        <v>2.56</v>
      </c>
      <c r="N15" s="196">
        <v>1.04</v>
      </c>
      <c r="O15" s="196">
        <v>2.94</v>
      </c>
      <c r="P15" s="196">
        <v>1.1000000000000001</v>
      </c>
      <c r="Q15" s="196">
        <v>6.48</v>
      </c>
      <c r="R15" s="196">
        <v>10.94</v>
      </c>
      <c r="S15" s="196">
        <v>6.79</v>
      </c>
      <c r="T15" s="196">
        <v>0</v>
      </c>
      <c r="U15" s="196">
        <v>2.0499999999999998</v>
      </c>
      <c r="V15" s="196">
        <v>6.22</v>
      </c>
      <c r="W15" s="196">
        <v>15.58</v>
      </c>
      <c r="X15" s="196">
        <v>2.6</v>
      </c>
      <c r="Y15" s="196">
        <v>0</v>
      </c>
      <c r="Z15" s="196">
        <v>64.64</v>
      </c>
      <c r="AA15" s="196">
        <v>25.22</v>
      </c>
      <c r="AB15" s="196">
        <v>0</v>
      </c>
      <c r="AC15" s="196">
        <v>0</v>
      </c>
      <c r="AD15" s="196">
        <v>24.92</v>
      </c>
      <c r="AE15" s="196">
        <v>0</v>
      </c>
      <c r="AF15" s="196">
        <v>0</v>
      </c>
      <c r="AG15" s="196">
        <v>74.97</v>
      </c>
      <c r="AH15" s="196">
        <v>0</v>
      </c>
      <c r="AI15" s="196">
        <v>21.22</v>
      </c>
      <c r="AJ15" s="196">
        <v>0</v>
      </c>
      <c r="AK15" s="196">
        <v>-35</v>
      </c>
      <c r="AL15" s="196">
        <v>0</v>
      </c>
      <c r="AM15" s="196">
        <v>0</v>
      </c>
      <c r="AN15" s="196">
        <v>0</v>
      </c>
      <c r="AO15" s="196">
        <v>292.99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20.059999999999999</v>
      </c>
      <c r="E16" s="196">
        <v>0</v>
      </c>
      <c r="F16" s="196">
        <v>7.92</v>
      </c>
      <c r="G16" s="196">
        <v>23.37</v>
      </c>
      <c r="H16" s="196">
        <v>0</v>
      </c>
      <c r="I16" s="196">
        <v>10.11</v>
      </c>
      <c r="J16" s="196">
        <v>30.81</v>
      </c>
      <c r="K16" s="196">
        <v>247.73</v>
      </c>
      <c r="L16" s="196">
        <v>3.52</v>
      </c>
      <c r="M16" s="196">
        <v>2.56</v>
      </c>
      <c r="N16" s="196">
        <v>1.04</v>
      </c>
      <c r="O16" s="196">
        <v>2.94</v>
      </c>
      <c r="P16" s="196">
        <v>1.1000000000000001</v>
      </c>
      <c r="Q16" s="196">
        <v>6.98</v>
      </c>
      <c r="R16" s="196">
        <v>10.94</v>
      </c>
      <c r="S16" s="196">
        <v>6.79</v>
      </c>
      <c r="T16" s="196">
        <v>0</v>
      </c>
      <c r="U16" s="196">
        <v>2.0499999999999998</v>
      </c>
      <c r="V16" s="196">
        <v>6.22</v>
      </c>
      <c r="W16" s="196">
        <v>15.58</v>
      </c>
      <c r="X16" s="196">
        <v>2.6</v>
      </c>
      <c r="Y16" s="196">
        <v>0</v>
      </c>
      <c r="Z16" s="196">
        <v>64.64</v>
      </c>
      <c r="AA16" s="196">
        <v>25.22</v>
      </c>
      <c r="AB16" s="196">
        <v>0</v>
      </c>
      <c r="AC16" s="196">
        <v>0</v>
      </c>
      <c r="AD16" s="196">
        <v>24.92</v>
      </c>
      <c r="AE16" s="196">
        <v>0</v>
      </c>
      <c r="AF16" s="196">
        <v>0</v>
      </c>
      <c r="AG16" s="196">
        <v>74.97</v>
      </c>
      <c r="AH16" s="196">
        <v>0</v>
      </c>
      <c r="AI16" s="196">
        <v>21.22</v>
      </c>
      <c r="AJ16" s="196">
        <v>0</v>
      </c>
      <c r="AK16" s="196">
        <v>-35</v>
      </c>
      <c r="AL16" s="196">
        <v>0</v>
      </c>
      <c r="AM16" s="196">
        <v>0</v>
      </c>
      <c r="AN16" s="196">
        <v>0</v>
      </c>
      <c r="AO16" s="196">
        <v>292.99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20.059999999999999</v>
      </c>
      <c r="E17" s="196">
        <v>0</v>
      </c>
      <c r="F17" s="196">
        <v>7.92</v>
      </c>
      <c r="G17" s="196">
        <v>23.37</v>
      </c>
      <c r="H17" s="196">
        <v>0</v>
      </c>
      <c r="I17" s="196">
        <v>10.11</v>
      </c>
      <c r="J17" s="196">
        <v>30.81</v>
      </c>
      <c r="K17" s="196">
        <v>247.73</v>
      </c>
      <c r="L17" s="196">
        <v>3.52</v>
      </c>
      <c r="M17" s="196">
        <v>2.56</v>
      </c>
      <c r="N17" s="196">
        <v>1.04</v>
      </c>
      <c r="O17" s="196">
        <v>2.94</v>
      </c>
      <c r="P17" s="196">
        <v>1.1000000000000001</v>
      </c>
      <c r="Q17" s="196">
        <v>6.98</v>
      </c>
      <c r="R17" s="196">
        <v>10.94</v>
      </c>
      <c r="S17" s="196">
        <v>6.79</v>
      </c>
      <c r="T17" s="196">
        <v>0</v>
      </c>
      <c r="U17" s="196">
        <v>2.0499999999999998</v>
      </c>
      <c r="V17" s="196">
        <v>6.22</v>
      </c>
      <c r="W17" s="196">
        <v>15.58</v>
      </c>
      <c r="X17" s="196">
        <v>2.6</v>
      </c>
      <c r="Y17" s="196">
        <v>0</v>
      </c>
      <c r="Z17" s="196">
        <v>64.64</v>
      </c>
      <c r="AA17" s="196">
        <v>25.22</v>
      </c>
      <c r="AB17" s="196">
        <v>0</v>
      </c>
      <c r="AC17" s="196">
        <v>0</v>
      </c>
      <c r="AD17" s="196">
        <v>24.92</v>
      </c>
      <c r="AE17" s="196">
        <v>0</v>
      </c>
      <c r="AF17" s="196">
        <v>0</v>
      </c>
      <c r="AG17" s="196">
        <v>74.97</v>
      </c>
      <c r="AH17" s="196">
        <v>0</v>
      </c>
      <c r="AI17" s="196">
        <v>21.22</v>
      </c>
      <c r="AJ17" s="196">
        <v>0</v>
      </c>
      <c r="AK17" s="196">
        <v>-35</v>
      </c>
      <c r="AL17" s="196">
        <v>0</v>
      </c>
      <c r="AM17" s="196">
        <v>0</v>
      </c>
      <c r="AN17" s="196">
        <v>0</v>
      </c>
      <c r="AO17" s="196">
        <v>292.99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20.059999999999999</v>
      </c>
      <c r="E18" s="196">
        <v>0</v>
      </c>
      <c r="F18" s="196">
        <v>7.87</v>
      </c>
      <c r="G18" s="196">
        <v>23.37</v>
      </c>
      <c r="H18" s="196">
        <v>0</v>
      </c>
      <c r="I18" s="196">
        <v>10.11</v>
      </c>
      <c r="J18" s="196">
        <v>30.81</v>
      </c>
      <c r="K18" s="196">
        <v>247.73</v>
      </c>
      <c r="L18" s="196">
        <v>3.52</v>
      </c>
      <c r="M18" s="196">
        <v>2.56</v>
      </c>
      <c r="N18" s="196">
        <v>1.04</v>
      </c>
      <c r="O18" s="196">
        <v>2.94</v>
      </c>
      <c r="P18" s="196">
        <v>1.1000000000000001</v>
      </c>
      <c r="Q18" s="196">
        <v>6.98</v>
      </c>
      <c r="R18" s="196">
        <v>10.94</v>
      </c>
      <c r="S18" s="196">
        <v>6.79</v>
      </c>
      <c r="T18" s="196">
        <v>0</v>
      </c>
      <c r="U18" s="196">
        <v>2.0499999999999998</v>
      </c>
      <c r="V18" s="196">
        <v>6.22</v>
      </c>
      <c r="W18" s="196">
        <v>15.58</v>
      </c>
      <c r="X18" s="196">
        <v>2.6</v>
      </c>
      <c r="Y18" s="196">
        <v>0</v>
      </c>
      <c r="Z18" s="196">
        <v>64.64</v>
      </c>
      <c r="AA18" s="196">
        <v>25.22</v>
      </c>
      <c r="AB18" s="196">
        <v>0</v>
      </c>
      <c r="AC18" s="196">
        <v>0</v>
      </c>
      <c r="AD18" s="196">
        <v>24.92</v>
      </c>
      <c r="AE18" s="196">
        <v>0</v>
      </c>
      <c r="AF18" s="196">
        <v>0</v>
      </c>
      <c r="AG18" s="196">
        <v>74.97</v>
      </c>
      <c r="AH18" s="196">
        <v>0</v>
      </c>
      <c r="AI18" s="196">
        <v>21.22</v>
      </c>
      <c r="AJ18" s="196">
        <v>0</v>
      </c>
      <c r="AK18" s="196">
        <v>-35</v>
      </c>
      <c r="AL18" s="196">
        <v>0</v>
      </c>
      <c r="AM18" s="196">
        <v>0</v>
      </c>
      <c r="AN18" s="196">
        <v>0</v>
      </c>
      <c r="AO18" s="196">
        <v>292.99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20.059999999999999</v>
      </c>
      <c r="E19" s="196">
        <v>0</v>
      </c>
      <c r="F19" s="196">
        <v>7.87</v>
      </c>
      <c r="G19" s="196">
        <v>23.37</v>
      </c>
      <c r="H19" s="196">
        <v>0</v>
      </c>
      <c r="I19" s="196">
        <v>10.11</v>
      </c>
      <c r="J19" s="196">
        <v>30.81</v>
      </c>
      <c r="K19" s="196">
        <v>247.73</v>
      </c>
      <c r="L19" s="196">
        <v>3.52</v>
      </c>
      <c r="M19" s="196">
        <v>2.56</v>
      </c>
      <c r="N19" s="196">
        <v>1.04</v>
      </c>
      <c r="O19" s="196">
        <v>2.94</v>
      </c>
      <c r="P19" s="196">
        <v>1.1000000000000001</v>
      </c>
      <c r="Q19" s="196">
        <v>6.98</v>
      </c>
      <c r="R19" s="196">
        <v>10.94</v>
      </c>
      <c r="S19" s="196">
        <v>6.79</v>
      </c>
      <c r="T19" s="196">
        <v>0</v>
      </c>
      <c r="U19" s="196">
        <v>2.0499999999999998</v>
      </c>
      <c r="V19" s="196">
        <v>6.22</v>
      </c>
      <c r="W19" s="196">
        <v>0.82</v>
      </c>
      <c r="X19" s="196">
        <v>2.6</v>
      </c>
      <c r="Y19" s="196">
        <v>0</v>
      </c>
      <c r="Z19" s="196">
        <v>25.28</v>
      </c>
      <c r="AA19" s="196">
        <v>25.22</v>
      </c>
      <c r="AB19" s="196">
        <v>0</v>
      </c>
      <c r="AC19" s="196">
        <v>0</v>
      </c>
      <c r="AD19" s="196">
        <v>24.92</v>
      </c>
      <c r="AE19" s="196">
        <v>0</v>
      </c>
      <c r="AF19" s="196">
        <v>0</v>
      </c>
      <c r="AG19" s="196">
        <v>74.97</v>
      </c>
      <c r="AH19" s="196">
        <v>0</v>
      </c>
      <c r="AI19" s="196">
        <v>21.22</v>
      </c>
      <c r="AJ19" s="196">
        <v>0</v>
      </c>
      <c r="AK19" s="196">
        <v>-35</v>
      </c>
      <c r="AL19" s="196">
        <v>0</v>
      </c>
      <c r="AM19" s="196">
        <v>0</v>
      </c>
      <c r="AN19" s="196">
        <v>0</v>
      </c>
      <c r="AO19" s="196">
        <v>292.99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20.059999999999999</v>
      </c>
      <c r="E20" s="196">
        <v>0</v>
      </c>
      <c r="F20" s="196">
        <v>7.87</v>
      </c>
      <c r="G20" s="196">
        <v>23.37</v>
      </c>
      <c r="H20" s="196">
        <v>0</v>
      </c>
      <c r="I20" s="196">
        <v>10.11</v>
      </c>
      <c r="J20" s="196">
        <v>30.81</v>
      </c>
      <c r="K20" s="196">
        <v>247.73</v>
      </c>
      <c r="L20" s="196">
        <v>3.52</v>
      </c>
      <c r="M20" s="196">
        <v>2.56</v>
      </c>
      <c r="N20" s="196">
        <v>1.04</v>
      </c>
      <c r="O20" s="196">
        <v>2.94</v>
      </c>
      <c r="P20" s="196">
        <v>1.1000000000000001</v>
      </c>
      <c r="Q20" s="196">
        <v>7.66</v>
      </c>
      <c r="R20" s="196">
        <v>10.94</v>
      </c>
      <c r="S20" s="196">
        <v>6.79</v>
      </c>
      <c r="T20" s="196">
        <v>0</v>
      </c>
      <c r="U20" s="196">
        <v>2.0499999999999998</v>
      </c>
      <c r="V20" s="196">
        <v>6.22</v>
      </c>
      <c r="W20" s="196">
        <v>0.82</v>
      </c>
      <c r="X20" s="196">
        <v>2.6</v>
      </c>
      <c r="Y20" s="196">
        <v>0</v>
      </c>
      <c r="Z20" s="196">
        <v>4.9000000000000004</v>
      </c>
      <c r="AA20" s="196">
        <v>20.420000000000002</v>
      </c>
      <c r="AB20" s="196">
        <v>0</v>
      </c>
      <c r="AC20" s="196">
        <v>0</v>
      </c>
      <c r="AD20" s="196">
        <v>24.92</v>
      </c>
      <c r="AE20" s="196">
        <v>0</v>
      </c>
      <c r="AF20" s="196">
        <v>0</v>
      </c>
      <c r="AG20" s="196">
        <v>74.97</v>
      </c>
      <c r="AH20" s="196">
        <v>0</v>
      </c>
      <c r="AI20" s="196">
        <v>21.22</v>
      </c>
      <c r="AJ20" s="196">
        <v>0</v>
      </c>
      <c r="AK20" s="196">
        <v>-35</v>
      </c>
      <c r="AL20" s="196">
        <v>0</v>
      </c>
      <c r="AM20" s="196">
        <v>0</v>
      </c>
      <c r="AN20" s="196">
        <v>0</v>
      </c>
      <c r="AO20" s="196">
        <v>292.99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20.059999999999999</v>
      </c>
      <c r="E21" s="196">
        <v>0</v>
      </c>
      <c r="F21" s="196">
        <v>7.87</v>
      </c>
      <c r="G21" s="196">
        <v>23.37</v>
      </c>
      <c r="H21" s="196">
        <v>0</v>
      </c>
      <c r="I21" s="196">
        <v>10.11</v>
      </c>
      <c r="J21" s="196">
        <v>30.81</v>
      </c>
      <c r="K21" s="196">
        <v>247.73</v>
      </c>
      <c r="L21" s="196">
        <v>3.52</v>
      </c>
      <c r="M21" s="196">
        <v>2.56</v>
      </c>
      <c r="N21" s="196">
        <v>1.04</v>
      </c>
      <c r="O21" s="196">
        <v>2.94</v>
      </c>
      <c r="P21" s="196">
        <v>1.1000000000000001</v>
      </c>
      <c r="Q21" s="196">
        <v>7.66</v>
      </c>
      <c r="R21" s="196">
        <v>10.94</v>
      </c>
      <c r="S21" s="196">
        <v>6.79</v>
      </c>
      <c r="T21" s="196">
        <v>0</v>
      </c>
      <c r="U21" s="196">
        <v>2.0499999999999998</v>
      </c>
      <c r="V21" s="196">
        <v>0.36</v>
      </c>
      <c r="W21" s="196">
        <v>0.82</v>
      </c>
      <c r="X21" s="196">
        <v>2.6</v>
      </c>
      <c r="Y21" s="196">
        <v>0</v>
      </c>
      <c r="Z21" s="196">
        <v>4.9000000000000004</v>
      </c>
      <c r="AA21" s="196">
        <v>20.420000000000002</v>
      </c>
      <c r="AB21" s="196">
        <v>0</v>
      </c>
      <c r="AC21" s="196">
        <v>0</v>
      </c>
      <c r="AD21" s="196">
        <v>24.92</v>
      </c>
      <c r="AE21" s="196">
        <v>0</v>
      </c>
      <c r="AF21" s="196">
        <v>0</v>
      </c>
      <c r="AG21" s="196">
        <v>74.97</v>
      </c>
      <c r="AH21" s="196">
        <v>0</v>
      </c>
      <c r="AI21" s="196">
        <v>21.22</v>
      </c>
      <c r="AJ21" s="196">
        <v>0</v>
      </c>
      <c r="AK21" s="196">
        <v>-35</v>
      </c>
      <c r="AL21" s="196">
        <v>0</v>
      </c>
      <c r="AM21" s="196">
        <v>0</v>
      </c>
      <c r="AN21" s="196">
        <v>0</v>
      </c>
      <c r="AO21" s="196">
        <v>292.99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20.059999999999999</v>
      </c>
      <c r="E22" s="196">
        <v>0</v>
      </c>
      <c r="F22" s="196">
        <v>7.87</v>
      </c>
      <c r="G22" s="196">
        <v>23.37</v>
      </c>
      <c r="H22" s="196">
        <v>0</v>
      </c>
      <c r="I22" s="196">
        <v>10.11</v>
      </c>
      <c r="J22" s="196">
        <v>30.81</v>
      </c>
      <c r="K22" s="196">
        <v>247.73</v>
      </c>
      <c r="L22" s="196">
        <v>3.52</v>
      </c>
      <c r="M22" s="196">
        <v>2.56</v>
      </c>
      <c r="N22" s="196">
        <v>1.04</v>
      </c>
      <c r="O22" s="196">
        <v>2.94</v>
      </c>
      <c r="P22" s="196">
        <v>1.1000000000000001</v>
      </c>
      <c r="Q22" s="196">
        <v>7.66</v>
      </c>
      <c r="R22" s="196">
        <v>5.15</v>
      </c>
      <c r="S22" s="196">
        <v>6.79</v>
      </c>
      <c r="T22" s="196">
        <v>0</v>
      </c>
      <c r="U22" s="196">
        <v>2.0499999999999998</v>
      </c>
      <c r="V22" s="196">
        <v>0.36</v>
      </c>
      <c r="W22" s="196">
        <v>0.82</v>
      </c>
      <c r="X22" s="196">
        <v>2.6</v>
      </c>
      <c r="Y22" s="196">
        <v>0</v>
      </c>
      <c r="Z22" s="196">
        <v>4.9000000000000004</v>
      </c>
      <c r="AA22" s="196">
        <v>15.62</v>
      </c>
      <c r="AB22" s="196">
        <v>0</v>
      </c>
      <c r="AC22" s="196">
        <v>0</v>
      </c>
      <c r="AD22" s="196">
        <v>24.92</v>
      </c>
      <c r="AE22" s="196">
        <v>0</v>
      </c>
      <c r="AF22" s="196">
        <v>0</v>
      </c>
      <c r="AG22" s="196">
        <v>74.97</v>
      </c>
      <c r="AH22" s="196">
        <v>0</v>
      </c>
      <c r="AI22" s="196">
        <v>21.22</v>
      </c>
      <c r="AJ22" s="196">
        <v>0</v>
      </c>
      <c r="AK22" s="196">
        <v>-35</v>
      </c>
      <c r="AL22" s="196">
        <v>0</v>
      </c>
      <c r="AM22" s="196">
        <v>0</v>
      </c>
      <c r="AN22" s="196">
        <v>0</v>
      </c>
      <c r="AO22" s="196">
        <v>292.99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20.059999999999999</v>
      </c>
      <c r="E23" s="196">
        <v>0</v>
      </c>
      <c r="F23" s="196">
        <v>7.87</v>
      </c>
      <c r="G23" s="196">
        <v>23.37</v>
      </c>
      <c r="H23" s="196">
        <v>0</v>
      </c>
      <c r="I23" s="196">
        <v>10.11</v>
      </c>
      <c r="J23" s="196">
        <v>30.81</v>
      </c>
      <c r="K23" s="196">
        <v>247.73</v>
      </c>
      <c r="L23" s="196">
        <v>0.25</v>
      </c>
      <c r="M23" s="196">
        <v>2.56</v>
      </c>
      <c r="N23" s="196">
        <v>1.04</v>
      </c>
      <c r="O23" s="196">
        <v>2.94</v>
      </c>
      <c r="P23" s="196">
        <v>1.1000000000000001</v>
      </c>
      <c r="Q23" s="196">
        <v>7.91</v>
      </c>
      <c r="R23" s="196">
        <v>3.79</v>
      </c>
      <c r="S23" s="196">
        <v>6.79</v>
      </c>
      <c r="T23" s="196">
        <v>0</v>
      </c>
      <c r="U23" s="196">
        <v>2.0499999999999998</v>
      </c>
      <c r="V23" s="196">
        <v>2.2200000000000002</v>
      </c>
      <c r="W23" s="196">
        <v>0.82</v>
      </c>
      <c r="X23" s="196">
        <v>2.6</v>
      </c>
      <c r="Y23" s="196">
        <v>0</v>
      </c>
      <c r="Z23" s="196">
        <v>4.9000000000000004</v>
      </c>
      <c r="AA23" s="196">
        <v>1.59</v>
      </c>
      <c r="AB23" s="196">
        <v>0</v>
      </c>
      <c r="AC23" s="196">
        <v>0</v>
      </c>
      <c r="AD23" s="196">
        <v>24.92</v>
      </c>
      <c r="AE23" s="196">
        <v>0</v>
      </c>
      <c r="AF23" s="196">
        <v>0</v>
      </c>
      <c r="AG23" s="196">
        <v>74.97</v>
      </c>
      <c r="AH23" s="196">
        <v>0</v>
      </c>
      <c r="AI23" s="196">
        <v>21.22</v>
      </c>
      <c r="AJ23" s="196">
        <v>0</v>
      </c>
      <c r="AK23" s="196">
        <v>-35</v>
      </c>
      <c r="AL23" s="196">
        <v>0</v>
      </c>
      <c r="AM23" s="196">
        <v>0</v>
      </c>
      <c r="AN23" s="196">
        <v>0</v>
      </c>
      <c r="AO23" s="196">
        <v>292.99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20.059999999999999</v>
      </c>
      <c r="E24" s="196">
        <v>0</v>
      </c>
      <c r="F24" s="196">
        <v>7.87</v>
      </c>
      <c r="G24" s="196">
        <v>23.37</v>
      </c>
      <c r="H24" s="196">
        <v>0</v>
      </c>
      <c r="I24" s="196">
        <v>10.11</v>
      </c>
      <c r="J24" s="196">
        <v>30.81</v>
      </c>
      <c r="K24" s="196">
        <v>223.73</v>
      </c>
      <c r="L24" s="196">
        <v>0.25</v>
      </c>
      <c r="M24" s="196">
        <v>2.56</v>
      </c>
      <c r="N24" s="196">
        <v>1.04</v>
      </c>
      <c r="O24" s="196">
        <v>2.94</v>
      </c>
      <c r="P24" s="196">
        <v>1.1000000000000001</v>
      </c>
      <c r="Q24" s="196">
        <v>1.88</v>
      </c>
      <c r="R24" s="196">
        <v>0.74</v>
      </c>
      <c r="S24" s="196">
        <v>0.46</v>
      </c>
      <c r="T24" s="196">
        <v>0</v>
      </c>
      <c r="U24" s="196">
        <v>2.0499999999999998</v>
      </c>
      <c r="V24" s="196">
        <v>0.48</v>
      </c>
      <c r="W24" s="196">
        <v>0.82</v>
      </c>
      <c r="X24" s="196">
        <v>2.6</v>
      </c>
      <c r="Y24" s="196">
        <v>0</v>
      </c>
      <c r="Z24" s="196">
        <v>4.9000000000000004</v>
      </c>
      <c r="AA24" s="196">
        <v>1.59</v>
      </c>
      <c r="AB24" s="196">
        <v>0</v>
      </c>
      <c r="AC24" s="196">
        <v>0</v>
      </c>
      <c r="AD24" s="196">
        <v>24.92</v>
      </c>
      <c r="AE24" s="196">
        <v>0</v>
      </c>
      <c r="AF24" s="196">
        <v>0</v>
      </c>
      <c r="AG24" s="196">
        <v>74.97</v>
      </c>
      <c r="AH24" s="196">
        <v>0</v>
      </c>
      <c r="AI24" s="196">
        <v>21.22</v>
      </c>
      <c r="AJ24" s="196">
        <v>0</v>
      </c>
      <c r="AK24" s="196">
        <v>-35</v>
      </c>
      <c r="AL24" s="196">
        <v>0</v>
      </c>
      <c r="AM24" s="196">
        <v>0</v>
      </c>
      <c r="AN24" s="196">
        <v>0</v>
      </c>
      <c r="AO24" s="196">
        <v>292.99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20.059999999999999</v>
      </c>
      <c r="E25" s="196">
        <v>0</v>
      </c>
      <c r="F25" s="196">
        <v>7.87</v>
      </c>
      <c r="G25" s="196">
        <v>23.37</v>
      </c>
      <c r="H25" s="196">
        <v>0</v>
      </c>
      <c r="I25" s="196">
        <v>10.11</v>
      </c>
      <c r="J25" s="196">
        <v>30.81</v>
      </c>
      <c r="K25" s="196">
        <v>174.73</v>
      </c>
      <c r="L25" s="196">
        <v>0.25</v>
      </c>
      <c r="M25" s="196">
        <v>2.56</v>
      </c>
      <c r="N25" s="196">
        <v>1.04</v>
      </c>
      <c r="O25" s="196">
        <v>2.94</v>
      </c>
      <c r="P25" s="196">
        <v>1.1000000000000001</v>
      </c>
      <c r="Q25" s="196">
        <v>0.39</v>
      </c>
      <c r="R25" s="196">
        <v>0.83</v>
      </c>
      <c r="S25" s="196">
        <v>0.46</v>
      </c>
      <c r="T25" s="196">
        <v>0</v>
      </c>
      <c r="U25" s="196">
        <v>2.0499999999999998</v>
      </c>
      <c r="V25" s="196">
        <v>0.81</v>
      </c>
      <c r="W25" s="196">
        <v>0.82</v>
      </c>
      <c r="X25" s="196">
        <v>2.6</v>
      </c>
      <c r="Y25" s="196">
        <v>0</v>
      </c>
      <c r="Z25" s="196">
        <v>4.9000000000000004</v>
      </c>
      <c r="AA25" s="196">
        <v>1.59</v>
      </c>
      <c r="AB25" s="196">
        <v>0</v>
      </c>
      <c r="AC25" s="196">
        <v>0</v>
      </c>
      <c r="AD25" s="196">
        <v>24.92</v>
      </c>
      <c r="AE25" s="196">
        <v>0</v>
      </c>
      <c r="AF25" s="196">
        <v>0</v>
      </c>
      <c r="AG25" s="196">
        <v>74.97</v>
      </c>
      <c r="AH25" s="196">
        <v>0</v>
      </c>
      <c r="AI25" s="196">
        <v>21.22</v>
      </c>
      <c r="AJ25" s="196">
        <v>0</v>
      </c>
      <c r="AK25" s="196">
        <v>-35</v>
      </c>
      <c r="AL25" s="196">
        <v>0</v>
      </c>
      <c r="AM25" s="196">
        <v>0</v>
      </c>
      <c r="AN25" s="196">
        <v>0</v>
      </c>
      <c r="AO25" s="196">
        <v>292.99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20.059999999999999</v>
      </c>
      <c r="E26" s="196">
        <v>0</v>
      </c>
      <c r="F26" s="196">
        <v>7.87</v>
      </c>
      <c r="G26" s="196">
        <v>23.37</v>
      </c>
      <c r="H26" s="196">
        <v>0</v>
      </c>
      <c r="I26" s="196">
        <v>10.11</v>
      </c>
      <c r="J26" s="196">
        <v>30.81</v>
      </c>
      <c r="K26" s="196">
        <v>145.44</v>
      </c>
      <c r="L26" s="196">
        <v>0.25</v>
      </c>
      <c r="M26" s="196">
        <v>2.56</v>
      </c>
      <c r="N26" s="196">
        <v>1.04</v>
      </c>
      <c r="O26" s="196">
        <v>2.94</v>
      </c>
      <c r="P26" s="196">
        <v>1.1000000000000001</v>
      </c>
      <c r="Q26" s="196">
        <v>0.39</v>
      </c>
      <c r="R26" s="196">
        <v>0.75</v>
      </c>
      <c r="S26" s="196">
        <v>0.46</v>
      </c>
      <c r="T26" s="196">
        <v>0</v>
      </c>
      <c r="U26" s="196">
        <v>2.0499999999999998</v>
      </c>
      <c r="V26" s="196">
        <v>0.36</v>
      </c>
      <c r="W26" s="196">
        <v>0.82</v>
      </c>
      <c r="X26" s="196">
        <v>2.6</v>
      </c>
      <c r="Y26" s="196">
        <v>0</v>
      </c>
      <c r="Z26" s="196">
        <v>4.9000000000000004</v>
      </c>
      <c r="AA26" s="196">
        <v>1.59</v>
      </c>
      <c r="AB26" s="196">
        <v>0</v>
      </c>
      <c r="AC26" s="196">
        <v>0</v>
      </c>
      <c r="AD26" s="196">
        <v>24.92</v>
      </c>
      <c r="AE26" s="196">
        <v>0</v>
      </c>
      <c r="AF26" s="196">
        <v>0</v>
      </c>
      <c r="AG26" s="196">
        <v>74.97</v>
      </c>
      <c r="AH26" s="196">
        <v>0</v>
      </c>
      <c r="AI26" s="196">
        <v>21.22</v>
      </c>
      <c r="AJ26" s="196">
        <v>0</v>
      </c>
      <c r="AK26" s="196">
        <v>-35</v>
      </c>
      <c r="AL26" s="196">
        <v>0</v>
      </c>
      <c r="AM26" s="196">
        <v>0</v>
      </c>
      <c r="AN26" s="196">
        <v>0</v>
      </c>
      <c r="AO26" s="196">
        <v>292.99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20.059999999999999</v>
      </c>
      <c r="E27" s="196">
        <v>0</v>
      </c>
      <c r="F27" s="196">
        <v>7.87</v>
      </c>
      <c r="G27" s="196">
        <v>23.37</v>
      </c>
      <c r="H27" s="196">
        <v>0</v>
      </c>
      <c r="I27" s="196">
        <v>10.11</v>
      </c>
      <c r="J27" s="196">
        <v>30.81</v>
      </c>
      <c r="K27" s="196">
        <v>88.98</v>
      </c>
      <c r="L27" s="196">
        <v>0.25</v>
      </c>
      <c r="M27" s="196">
        <v>2.56</v>
      </c>
      <c r="N27" s="196">
        <v>1.04</v>
      </c>
      <c r="O27" s="196">
        <v>2.94</v>
      </c>
      <c r="P27" s="196">
        <v>1.1000000000000001</v>
      </c>
      <c r="Q27" s="196">
        <v>0.51</v>
      </c>
      <c r="R27" s="196">
        <v>0.75</v>
      </c>
      <c r="S27" s="196">
        <v>1.1200000000000001</v>
      </c>
      <c r="T27" s="196">
        <v>0</v>
      </c>
      <c r="U27" s="196">
        <v>2.0499999999999998</v>
      </c>
      <c r="V27" s="196">
        <v>0.36</v>
      </c>
      <c r="W27" s="196">
        <v>0.82</v>
      </c>
      <c r="X27" s="196">
        <v>2.6</v>
      </c>
      <c r="Y27" s="196">
        <v>0</v>
      </c>
      <c r="Z27" s="196">
        <v>4.9000000000000004</v>
      </c>
      <c r="AA27" s="196">
        <v>1.59</v>
      </c>
      <c r="AB27" s="196">
        <v>0</v>
      </c>
      <c r="AC27" s="196">
        <v>0</v>
      </c>
      <c r="AD27" s="196">
        <v>24.92</v>
      </c>
      <c r="AE27" s="196">
        <v>0</v>
      </c>
      <c r="AF27" s="196">
        <v>0</v>
      </c>
      <c r="AG27" s="196">
        <v>74.97</v>
      </c>
      <c r="AH27" s="196">
        <v>0</v>
      </c>
      <c r="AI27" s="196">
        <v>21.22</v>
      </c>
      <c r="AJ27" s="196">
        <v>0</v>
      </c>
      <c r="AK27" s="196">
        <v>-35</v>
      </c>
      <c r="AL27" s="196">
        <v>0</v>
      </c>
      <c r="AM27" s="196">
        <v>0</v>
      </c>
      <c r="AN27" s="196">
        <v>0</v>
      </c>
      <c r="AO27" s="196">
        <v>292.99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20.059999999999999</v>
      </c>
      <c r="E28" s="196">
        <v>0</v>
      </c>
      <c r="F28" s="196">
        <v>7.87</v>
      </c>
      <c r="G28" s="196">
        <v>23.37</v>
      </c>
      <c r="H28" s="196">
        <v>0</v>
      </c>
      <c r="I28" s="196">
        <v>10.11</v>
      </c>
      <c r="J28" s="196">
        <v>30.81</v>
      </c>
      <c r="K28" s="196">
        <v>20.32</v>
      </c>
      <c r="L28" s="196">
        <v>0.25</v>
      </c>
      <c r="M28" s="196">
        <v>2.56</v>
      </c>
      <c r="N28" s="196">
        <v>1.04</v>
      </c>
      <c r="O28" s="196">
        <v>2.94</v>
      </c>
      <c r="P28" s="196">
        <v>1.1000000000000001</v>
      </c>
      <c r="Q28" s="196">
        <v>0.39</v>
      </c>
      <c r="R28" s="196">
        <v>0.75</v>
      </c>
      <c r="S28" s="196">
        <v>0.47</v>
      </c>
      <c r="T28" s="196">
        <v>0</v>
      </c>
      <c r="U28" s="196">
        <v>2.0499999999999998</v>
      </c>
      <c r="V28" s="196">
        <v>0.36</v>
      </c>
      <c r="W28" s="196">
        <v>0.82</v>
      </c>
      <c r="X28" s="196">
        <v>2.6</v>
      </c>
      <c r="Y28" s="196">
        <v>0</v>
      </c>
      <c r="Z28" s="196">
        <v>4.9000000000000004</v>
      </c>
      <c r="AA28" s="196">
        <v>1.59</v>
      </c>
      <c r="AB28" s="196">
        <v>0</v>
      </c>
      <c r="AC28" s="196">
        <v>0</v>
      </c>
      <c r="AD28" s="196">
        <v>24.92</v>
      </c>
      <c r="AE28" s="196">
        <v>0</v>
      </c>
      <c r="AF28" s="196">
        <v>0</v>
      </c>
      <c r="AG28" s="196">
        <v>74.97</v>
      </c>
      <c r="AH28" s="196">
        <v>0</v>
      </c>
      <c r="AI28" s="196">
        <v>21.22</v>
      </c>
      <c r="AJ28" s="196">
        <v>0</v>
      </c>
      <c r="AK28" s="196">
        <v>-35</v>
      </c>
      <c r="AL28" s="196">
        <v>0</v>
      </c>
      <c r="AM28" s="196">
        <v>0</v>
      </c>
      <c r="AN28" s="196">
        <v>0</v>
      </c>
      <c r="AO28" s="196">
        <v>282.99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20.059999999999999</v>
      </c>
      <c r="E29" s="196">
        <v>0</v>
      </c>
      <c r="F29" s="196">
        <v>7.87</v>
      </c>
      <c r="G29" s="196">
        <v>23.37</v>
      </c>
      <c r="H29" s="196">
        <v>0</v>
      </c>
      <c r="I29" s="196">
        <v>10.11</v>
      </c>
      <c r="J29" s="196">
        <v>30.81</v>
      </c>
      <c r="K29" s="196">
        <v>20.32</v>
      </c>
      <c r="L29" s="196">
        <v>0.25</v>
      </c>
      <c r="M29" s="196">
        <v>2.56</v>
      </c>
      <c r="N29" s="196">
        <v>1.04</v>
      </c>
      <c r="O29" s="196">
        <v>2.94</v>
      </c>
      <c r="P29" s="196">
        <v>1.1000000000000001</v>
      </c>
      <c r="Q29" s="196">
        <v>0.39</v>
      </c>
      <c r="R29" s="196">
        <v>0.75</v>
      </c>
      <c r="S29" s="196">
        <v>0.47</v>
      </c>
      <c r="T29" s="196">
        <v>0</v>
      </c>
      <c r="U29" s="196">
        <v>2.0499999999999998</v>
      </c>
      <c r="V29" s="196">
        <v>0.36</v>
      </c>
      <c r="W29" s="196">
        <v>0.82</v>
      </c>
      <c r="X29" s="196">
        <v>2.6</v>
      </c>
      <c r="Y29" s="196">
        <v>0</v>
      </c>
      <c r="Z29" s="196">
        <v>4.9000000000000004</v>
      </c>
      <c r="AA29" s="196">
        <v>1.59</v>
      </c>
      <c r="AB29" s="196">
        <v>0</v>
      </c>
      <c r="AC29" s="196">
        <v>0</v>
      </c>
      <c r="AD29" s="196">
        <v>24.92</v>
      </c>
      <c r="AE29" s="196">
        <v>0</v>
      </c>
      <c r="AF29" s="196">
        <v>0</v>
      </c>
      <c r="AG29" s="196">
        <v>74.97</v>
      </c>
      <c r="AH29" s="196">
        <v>0</v>
      </c>
      <c r="AI29" s="196">
        <v>21.22</v>
      </c>
      <c r="AJ29" s="196">
        <v>0</v>
      </c>
      <c r="AK29" s="196">
        <v>-35</v>
      </c>
      <c r="AL29" s="196">
        <v>0</v>
      </c>
      <c r="AM29" s="196">
        <v>0</v>
      </c>
      <c r="AN29" s="196">
        <v>0</v>
      </c>
      <c r="AO29" s="196">
        <v>246.99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20.059999999999999</v>
      </c>
      <c r="E30" s="196">
        <v>0</v>
      </c>
      <c r="F30" s="196">
        <v>7.87</v>
      </c>
      <c r="G30" s="196">
        <v>23.37</v>
      </c>
      <c r="H30" s="196">
        <v>0</v>
      </c>
      <c r="I30" s="196">
        <v>10.11</v>
      </c>
      <c r="J30" s="196">
        <v>30.81</v>
      </c>
      <c r="K30" s="196">
        <v>20.32</v>
      </c>
      <c r="L30" s="196">
        <v>0.25</v>
      </c>
      <c r="M30" s="196">
        <v>2.56</v>
      </c>
      <c r="N30" s="196">
        <v>1.04</v>
      </c>
      <c r="O30" s="196">
        <v>2.94</v>
      </c>
      <c r="P30" s="196">
        <v>1.1000000000000001</v>
      </c>
      <c r="Q30" s="196">
        <v>0.39</v>
      </c>
      <c r="R30" s="196">
        <v>0.75</v>
      </c>
      <c r="S30" s="196">
        <v>0.47</v>
      </c>
      <c r="T30" s="196">
        <v>0</v>
      </c>
      <c r="U30" s="196">
        <v>2.0499999999999998</v>
      </c>
      <c r="V30" s="196">
        <v>0.36</v>
      </c>
      <c r="W30" s="196">
        <v>0.82</v>
      </c>
      <c r="X30" s="196">
        <v>2.6</v>
      </c>
      <c r="Y30" s="196">
        <v>0</v>
      </c>
      <c r="Z30" s="196">
        <v>4.9000000000000004</v>
      </c>
      <c r="AA30" s="196">
        <v>1.59</v>
      </c>
      <c r="AB30" s="196">
        <v>0</v>
      </c>
      <c r="AC30" s="196">
        <v>0</v>
      </c>
      <c r="AD30" s="196">
        <v>24.92</v>
      </c>
      <c r="AE30" s="196">
        <v>0</v>
      </c>
      <c r="AF30" s="196">
        <v>0</v>
      </c>
      <c r="AG30" s="196">
        <v>74.97</v>
      </c>
      <c r="AH30" s="196">
        <v>0</v>
      </c>
      <c r="AI30" s="196">
        <v>21.22</v>
      </c>
      <c r="AJ30" s="196">
        <v>0</v>
      </c>
      <c r="AK30" s="196">
        <v>-35</v>
      </c>
      <c r="AL30" s="196">
        <v>0</v>
      </c>
      <c r="AM30" s="196">
        <v>0</v>
      </c>
      <c r="AN30" s="196">
        <v>0</v>
      </c>
      <c r="AO30" s="196">
        <v>249.99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20.059999999999999</v>
      </c>
      <c r="E31" s="196">
        <v>0</v>
      </c>
      <c r="F31" s="196">
        <v>7.87</v>
      </c>
      <c r="G31" s="196">
        <v>23.37</v>
      </c>
      <c r="H31" s="196">
        <v>0</v>
      </c>
      <c r="I31" s="196">
        <v>10.11</v>
      </c>
      <c r="J31" s="196">
        <v>30.81</v>
      </c>
      <c r="K31" s="196">
        <v>20.32</v>
      </c>
      <c r="L31" s="196">
        <v>0.25</v>
      </c>
      <c r="M31" s="196">
        <v>2.56</v>
      </c>
      <c r="N31" s="196">
        <v>1.04</v>
      </c>
      <c r="O31" s="196">
        <v>2.94</v>
      </c>
      <c r="P31" s="196">
        <v>1.1000000000000001</v>
      </c>
      <c r="Q31" s="196">
        <v>0.39</v>
      </c>
      <c r="R31" s="196">
        <v>0.75</v>
      </c>
      <c r="S31" s="196">
        <v>0.47</v>
      </c>
      <c r="T31" s="196">
        <v>0</v>
      </c>
      <c r="U31" s="196">
        <v>2.0499999999999998</v>
      </c>
      <c r="V31" s="196">
        <v>0.36</v>
      </c>
      <c r="W31" s="196">
        <v>0.82</v>
      </c>
      <c r="X31" s="196">
        <v>2.6</v>
      </c>
      <c r="Y31" s="196">
        <v>0</v>
      </c>
      <c r="Z31" s="196">
        <v>4.9000000000000004</v>
      </c>
      <c r="AA31" s="196">
        <v>1.59</v>
      </c>
      <c r="AB31" s="196">
        <v>0</v>
      </c>
      <c r="AC31" s="196">
        <v>0</v>
      </c>
      <c r="AD31" s="196">
        <v>24.92</v>
      </c>
      <c r="AE31" s="196">
        <v>0</v>
      </c>
      <c r="AF31" s="196">
        <v>0</v>
      </c>
      <c r="AG31" s="196">
        <v>74.97</v>
      </c>
      <c r="AH31" s="196">
        <v>0</v>
      </c>
      <c r="AI31" s="196">
        <v>21.22</v>
      </c>
      <c r="AJ31" s="196">
        <v>0</v>
      </c>
      <c r="AK31" s="196">
        <v>-35</v>
      </c>
      <c r="AL31" s="196">
        <v>0</v>
      </c>
      <c r="AM31" s="196">
        <v>0</v>
      </c>
      <c r="AN31" s="196">
        <v>0</v>
      </c>
      <c r="AO31" s="196">
        <v>287.99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20.059999999999999</v>
      </c>
      <c r="E32" s="196">
        <v>0</v>
      </c>
      <c r="F32" s="196">
        <v>7.87</v>
      </c>
      <c r="G32" s="196">
        <v>23.37</v>
      </c>
      <c r="H32" s="196">
        <v>0</v>
      </c>
      <c r="I32" s="196">
        <v>10.11</v>
      </c>
      <c r="J32" s="196">
        <v>30.81</v>
      </c>
      <c r="K32" s="196">
        <v>20.32</v>
      </c>
      <c r="L32" s="196">
        <v>0.25</v>
      </c>
      <c r="M32" s="196">
        <v>2.56</v>
      </c>
      <c r="N32" s="196">
        <v>1.04</v>
      </c>
      <c r="O32" s="196">
        <v>2.94</v>
      </c>
      <c r="P32" s="196">
        <v>1.1000000000000001</v>
      </c>
      <c r="Q32" s="196">
        <v>0.39</v>
      </c>
      <c r="R32" s="196">
        <v>0.75</v>
      </c>
      <c r="S32" s="196">
        <v>0.47</v>
      </c>
      <c r="T32" s="196">
        <v>0</v>
      </c>
      <c r="U32" s="196">
        <v>2.0499999999999998</v>
      </c>
      <c r="V32" s="196">
        <v>0.36</v>
      </c>
      <c r="W32" s="196">
        <v>0.82</v>
      </c>
      <c r="X32" s="196">
        <v>2.6</v>
      </c>
      <c r="Y32" s="196">
        <v>0</v>
      </c>
      <c r="Z32" s="196">
        <v>4.9000000000000004</v>
      </c>
      <c r="AA32" s="196">
        <v>1.59</v>
      </c>
      <c r="AB32" s="196">
        <v>0</v>
      </c>
      <c r="AC32" s="196">
        <v>0</v>
      </c>
      <c r="AD32" s="196">
        <v>24.92</v>
      </c>
      <c r="AE32" s="196">
        <v>0</v>
      </c>
      <c r="AF32" s="196">
        <v>0</v>
      </c>
      <c r="AG32" s="196">
        <v>74.97</v>
      </c>
      <c r="AH32" s="196">
        <v>0</v>
      </c>
      <c r="AI32" s="196">
        <v>21.22</v>
      </c>
      <c r="AJ32" s="196">
        <v>0</v>
      </c>
      <c r="AK32" s="196">
        <v>-35</v>
      </c>
      <c r="AL32" s="196">
        <v>0</v>
      </c>
      <c r="AM32" s="196">
        <v>0</v>
      </c>
      <c r="AN32" s="196">
        <v>0</v>
      </c>
      <c r="AO32" s="196">
        <v>210.99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20.059999999999999</v>
      </c>
      <c r="E33" s="196">
        <v>0</v>
      </c>
      <c r="F33" s="196">
        <v>7.87</v>
      </c>
      <c r="G33" s="196">
        <v>23.37</v>
      </c>
      <c r="H33" s="196">
        <v>0</v>
      </c>
      <c r="I33" s="196">
        <v>10.11</v>
      </c>
      <c r="J33" s="196">
        <v>30.81</v>
      </c>
      <c r="K33" s="196">
        <v>20.32</v>
      </c>
      <c r="L33" s="196">
        <v>0.25</v>
      </c>
      <c r="M33" s="196">
        <v>2.56</v>
      </c>
      <c r="N33" s="196">
        <v>1.04</v>
      </c>
      <c r="O33" s="196">
        <v>2.94</v>
      </c>
      <c r="P33" s="196">
        <v>1.1000000000000001</v>
      </c>
      <c r="Q33" s="196">
        <v>0.39</v>
      </c>
      <c r="R33" s="196">
        <v>0.75</v>
      </c>
      <c r="S33" s="196">
        <v>0.47</v>
      </c>
      <c r="T33" s="196">
        <v>0</v>
      </c>
      <c r="U33" s="196">
        <v>2.0499999999999998</v>
      </c>
      <c r="V33" s="196">
        <v>0.36</v>
      </c>
      <c r="W33" s="196">
        <v>0.82</v>
      </c>
      <c r="X33" s="196">
        <v>2.6</v>
      </c>
      <c r="Y33" s="196">
        <v>0</v>
      </c>
      <c r="Z33" s="196">
        <v>4.9000000000000004</v>
      </c>
      <c r="AA33" s="196">
        <v>1.59</v>
      </c>
      <c r="AB33" s="196">
        <v>0</v>
      </c>
      <c r="AC33" s="196">
        <v>0</v>
      </c>
      <c r="AD33" s="196">
        <v>24.92</v>
      </c>
      <c r="AE33" s="196">
        <v>0</v>
      </c>
      <c r="AF33" s="196">
        <v>0</v>
      </c>
      <c r="AG33" s="196">
        <v>74.97</v>
      </c>
      <c r="AH33" s="196">
        <v>0</v>
      </c>
      <c r="AI33" s="196">
        <v>21.22</v>
      </c>
      <c r="AJ33" s="196">
        <v>0</v>
      </c>
      <c r="AK33" s="196">
        <v>-3.78</v>
      </c>
      <c r="AL33" s="196">
        <v>0</v>
      </c>
      <c r="AM33" s="196">
        <v>0</v>
      </c>
      <c r="AN33" s="196">
        <v>0</v>
      </c>
      <c r="AO33" s="196">
        <v>191.99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20.059999999999999</v>
      </c>
      <c r="E34" s="196">
        <v>0</v>
      </c>
      <c r="F34" s="196">
        <v>7.87</v>
      </c>
      <c r="G34" s="196">
        <v>23.37</v>
      </c>
      <c r="H34" s="196">
        <v>0</v>
      </c>
      <c r="I34" s="196">
        <v>10.11</v>
      </c>
      <c r="J34" s="196">
        <v>30.81</v>
      </c>
      <c r="K34" s="196">
        <v>20.32</v>
      </c>
      <c r="L34" s="196">
        <v>0.25</v>
      </c>
      <c r="M34" s="196">
        <v>2.56</v>
      </c>
      <c r="N34" s="196">
        <v>1.04</v>
      </c>
      <c r="O34" s="196">
        <v>2.94</v>
      </c>
      <c r="P34" s="196">
        <v>1.1000000000000001</v>
      </c>
      <c r="Q34" s="196">
        <v>0.39</v>
      </c>
      <c r="R34" s="196">
        <v>0.75</v>
      </c>
      <c r="S34" s="196">
        <v>0.47</v>
      </c>
      <c r="T34" s="196">
        <v>0</v>
      </c>
      <c r="U34" s="196">
        <v>2.0499999999999998</v>
      </c>
      <c r="V34" s="196">
        <v>0.36</v>
      </c>
      <c r="W34" s="196">
        <v>0.82</v>
      </c>
      <c r="X34" s="196">
        <v>2.6</v>
      </c>
      <c r="Y34" s="196">
        <v>0</v>
      </c>
      <c r="Z34" s="196">
        <v>4.9000000000000004</v>
      </c>
      <c r="AA34" s="196">
        <v>1.59</v>
      </c>
      <c r="AB34" s="196">
        <v>0</v>
      </c>
      <c r="AC34" s="196">
        <v>0</v>
      </c>
      <c r="AD34" s="196">
        <v>24.92</v>
      </c>
      <c r="AE34" s="196">
        <v>0</v>
      </c>
      <c r="AF34" s="196">
        <v>0</v>
      </c>
      <c r="AG34" s="196">
        <v>74.97</v>
      </c>
      <c r="AH34" s="196">
        <v>0</v>
      </c>
      <c r="AI34" s="196">
        <v>21.22</v>
      </c>
      <c r="AJ34" s="196">
        <v>0</v>
      </c>
      <c r="AK34" s="196">
        <v>-3.78</v>
      </c>
      <c r="AL34" s="196">
        <v>0</v>
      </c>
      <c r="AM34" s="196">
        <v>0</v>
      </c>
      <c r="AN34" s="196">
        <v>0</v>
      </c>
      <c r="AO34" s="196">
        <v>167.99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20.059999999999999</v>
      </c>
      <c r="E35" s="196">
        <v>0</v>
      </c>
      <c r="F35" s="196">
        <v>7.87</v>
      </c>
      <c r="G35" s="196">
        <v>23.37</v>
      </c>
      <c r="H35" s="196">
        <v>0</v>
      </c>
      <c r="I35" s="196">
        <v>10.11</v>
      </c>
      <c r="J35" s="196">
        <v>30.57</v>
      </c>
      <c r="K35" s="196">
        <v>20.32</v>
      </c>
      <c r="L35" s="196">
        <v>0.25</v>
      </c>
      <c r="M35" s="196">
        <v>2.56</v>
      </c>
      <c r="N35" s="196">
        <v>1.04</v>
      </c>
      <c r="O35" s="196">
        <v>2.94</v>
      </c>
      <c r="P35" s="196">
        <v>1.1000000000000001</v>
      </c>
      <c r="Q35" s="196">
        <v>0.39</v>
      </c>
      <c r="R35" s="196">
        <v>0.75</v>
      </c>
      <c r="S35" s="196">
        <v>0.47</v>
      </c>
      <c r="T35" s="196">
        <v>0</v>
      </c>
      <c r="U35" s="196">
        <v>2.0499999999999998</v>
      </c>
      <c r="V35" s="196">
        <v>0.36</v>
      </c>
      <c r="W35" s="196">
        <v>0.82</v>
      </c>
      <c r="X35" s="196">
        <v>2.6</v>
      </c>
      <c r="Y35" s="196">
        <v>0</v>
      </c>
      <c r="Z35" s="196">
        <v>4.9000000000000004</v>
      </c>
      <c r="AA35" s="196">
        <v>1.59</v>
      </c>
      <c r="AB35" s="196">
        <v>0</v>
      </c>
      <c r="AC35" s="196">
        <v>0</v>
      </c>
      <c r="AD35" s="196">
        <v>24.92</v>
      </c>
      <c r="AE35" s="196">
        <v>0</v>
      </c>
      <c r="AF35" s="196">
        <v>0</v>
      </c>
      <c r="AG35" s="196">
        <v>74.97</v>
      </c>
      <c r="AH35" s="196">
        <v>0</v>
      </c>
      <c r="AI35" s="196">
        <v>21.22</v>
      </c>
      <c r="AJ35" s="196">
        <v>0</v>
      </c>
      <c r="AK35" s="196">
        <v>-3.78</v>
      </c>
      <c r="AL35" s="196">
        <v>0</v>
      </c>
      <c r="AM35" s="196">
        <v>0</v>
      </c>
      <c r="AN35" s="196">
        <v>0</v>
      </c>
      <c r="AO35" s="196">
        <v>192.99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20.059999999999999</v>
      </c>
      <c r="E36" s="196">
        <v>0</v>
      </c>
      <c r="F36" s="196">
        <v>7.87</v>
      </c>
      <c r="G36" s="196">
        <v>23.37</v>
      </c>
      <c r="H36" s="196">
        <v>0</v>
      </c>
      <c r="I36" s="196">
        <v>10.11</v>
      </c>
      <c r="J36" s="196">
        <v>30.57</v>
      </c>
      <c r="K36" s="196">
        <v>20.32</v>
      </c>
      <c r="L36" s="196">
        <v>0.25</v>
      </c>
      <c r="M36" s="196">
        <v>2.56</v>
      </c>
      <c r="N36" s="196">
        <v>1.04</v>
      </c>
      <c r="O36" s="196">
        <v>2.94</v>
      </c>
      <c r="P36" s="196">
        <v>1.1000000000000001</v>
      </c>
      <c r="Q36" s="196">
        <v>0.39</v>
      </c>
      <c r="R36" s="196">
        <v>0.75</v>
      </c>
      <c r="S36" s="196">
        <v>0.47</v>
      </c>
      <c r="T36" s="196">
        <v>0</v>
      </c>
      <c r="U36" s="196">
        <v>2.0499999999999998</v>
      </c>
      <c r="V36" s="196">
        <v>0.36</v>
      </c>
      <c r="W36" s="196">
        <v>0.82</v>
      </c>
      <c r="X36" s="196">
        <v>2.6</v>
      </c>
      <c r="Y36" s="196">
        <v>0</v>
      </c>
      <c r="Z36" s="196">
        <v>4.9000000000000004</v>
      </c>
      <c r="AA36" s="196">
        <v>1.59</v>
      </c>
      <c r="AB36" s="196">
        <v>0</v>
      </c>
      <c r="AC36" s="196">
        <v>0</v>
      </c>
      <c r="AD36" s="196">
        <v>24.92</v>
      </c>
      <c r="AE36" s="196">
        <v>0</v>
      </c>
      <c r="AF36" s="196">
        <v>0</v>
      </c>
      <c r="AG36" s="196">
        <v>74.97</v>
      </c>
      <c r="AH36" s="196">
        <v>0</v>
      </c>
      <c r="AI36" s="196">
        <v>21.22</v>
      </c>
      <c r="AJ36" s="196">
        <v>0</v>
      </c>
      <c r="AK36" s="196">
        <v>-3.78</v>
      </c>
      <c r="AL36" s="196">
        <v>0</v>
      </c>
      <c r="AM36" s="196">
        <v>0</v>
      </c>
      <c r="AN36" s="196">
        <v>0</v>
      </c>
      <c r="AO36" s="196">
        <v>140.87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20.059999999999999</v>
      </c>
      <c r="E37" s="196">
        <v>0</v>
      </c>
      <c r="F37" s="196">
        <v>7.87</v>
      </c>
      <c r="G37" s="196">
        <v>23.37</v>
      </c>
      <c r="H37" s="196">
        <v>0</v>
      </c>
      <c r="I37" s="196">
        <v>10.11</v>
      </c>
      <c r="J37" s="196">
        <v>30.57</v>
      </c>
      <c r="K37" s="196">
        <v>20.32</v>
      </c>
      <c r="L37" s="196">
        <v>0.25</v>
      </c>
      <c r="M37" s="196">
        <v>2.56</v>
      </c>
      <c r="N37" s="196">
        <v>1.04</v>
      </c>
      <c r="O37" s="196">
        <v>2.94</v>
      </c>
      <c r="P37" s="196">
        <v>1.1000000000000001</v>
      </c>
      <c r="Q37" s="196">
        <v>0.39</v>
      </c>
      <c r="R37" s="196">
        <v>0.75</v>
      </c>
      <c r="S37" s="196">
        <v>0.47</v>
      </c>
      <c r="T37" s="196">
        <v>0</v>
      </c>
      <c r="U37" s="196">
        <v>2.0499999999999998</v>
      </c>
      <c r="V37" s="196">
        <v>0.36</v>
      </c>
      <c r="W37" s="196">
        <v>0.82</v>
      </c>
      <c r="X37" s="196">
        <v>2.6</v>
      </c>
      <c r="Y37" s="196">
        <v>0</v>
      </c>
      <c r="Z37" s="196">
        <v>4.9000000000000004</v>
      </c>
      <c r="AA37" s="196">
        <v>1.59</v>
      </c>
      <c r="AB37" s="196">
        <v>0</v>
      </c>
      <c r="AC37" s="196">
        <v>0</v>
      </c>
      <c r="AD37" s="196">
        <v>24.92</v>
      </c>
      <c r="AE37" s="196">
        <v>0</v>
      </c>
      <c r="AF37" s="196">
        <v>0</v>
      </c>
      <c r="AG37" s="196">
        <v>74.97</v>
      </c>
      <c r="AH37" s="196">
        <v>0</v>
      </c>
      <c r="AI37" s="196">
        <v>21.22</v>
      </c>
      <c r="AJ37" s="196">
        <v>0</v>
      </c>
      <c r="AK37" s="196">
        <v>-3.78</v>
      </c>
      <c r="AL37" s="196">
        <v>0</v>
      </c>
      <c r="AM37" s="196">
        <v>0</v>
      </c>
      <c r="AN37" s="196">
        <v>0</v>
      </c>
      <c r="AO37" s="196">
        <v>140.87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20.059999999999999</v>
      </c>
      <c r="E38" s="196">
        <v>0</v>
      </c>
      <c r="F38" s="196">
        <v>7.87</v>
      </c>
      <c r="G38" s="196">
        <v>23.37</v>
      </c>
      <c r="H38" s="196">
        <v>0</v>
      </c>
      <c r="I38" s="196">
        <v>10.11</v>
      </c>
      <c r="J38" s="196">
        <v>30.57</v>
      </c>
      <c r="K38" s="196">
        <v>20.32</v>
      </c>
      <c r="L38" s="196">
        <v>0.25</v>
      </c>
      <c r="M38" s="196">
        <v>2.56</v>
      </c>
      <c r="N38" s="196">
        <v>1.04</v>
      </c>
      <c r="O38" s="196">
        <v>2.94</v>
      </c>
      <c r="P38" s="196">
        <v>1.1000000000000001</v>
      </c>
      <c r="Q38" s="196">
        <v>0.39</v>
      </c>
      <c r="R38" s="196">
        <v>0.75</v>
      </c>
      <c r="S38" s="196">
        <v>0.47</v>
      </c>
      <c r="T38" s="196">
        <v>0</v>
      </c>
      <c r="U38" s="196">
        <v>2.0499999999999998</v>
      </c>
      <c r="V38" s="196">
        <v>0.36</v>
      </c>
      <c r="W38" s="196">
        <v>0.82</v>
      </c>
      <c r="X38" s="196">
        <v>2.6</v>
      </c>
      <c r="Y38" s="196">
        <v>0</v>
      </c>
      <c r="Z38" s="196">
        <v>4.9000000000000004</v>
      </c>
      <c r="AA38" s="196">
        <v>1.59</v>
      </c>
      <c r="AB38" s="196">
        <v>0</v>
      </c>
      <c r="AC38" s="196">
        <v>0</v>
      </c>
      <c r="AD38" s="196">
        <v>24.92</v>
      </c>
      <c r="AE38" s="196">
        <v>0</v>
      </c>
      <c r="AF38" s="196">
        <v>0</v>
      </c>
      <c r="AG38" s="196">
        <v>74.97</v>
      </c>
      <c r="AH38" s="196">
        <v>0</v>
      </c>
      <c r="AI38" s="196">
        <v>21.22</v>
      </c>
      <c r="AJ38" s="196">
        <v>0</v>
      </c>
      <c r="AK38" s="196">
        <v>-3.78</v>
      </c>
      <c r="AL38" s="196">
        <v>0</v>
      </c>
      <c r="AM38" s="196">
        <v>0</v>
      </c>
      <c r="AN38" s="196">
        <v>0</v>
      </c>
      <c r="AO38" s="196">
        <v>135.21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20.059999999999999</v>
      </c>
      <c r="E39" s="196">
        <v>0</v>
      </c>
      <c r="F39" s="196">
        <v>7.87</v>
      </c>
      <c r="G39" s="196">
        <v>23.37</v>
      </c>
      <c r="H39" s="196">
        <v>0</v>
      </c>
      <c r="I39" s="196">
        <v>10.11</v>
      </c>
      <c r="J39" s="196">
        <v>30.57</v>
      </c>
      <c r="K39" s="196">
        <v>20.32</v>
      </c>
      <c r="L39" s="196">
        <v>0.25</v>
      </c>
      <c r="M39" s="196">
        <v>2.56</v>
      </c>
      <c r="N39" s="196">
        <v>1.04</v>
      </c>
      <c r="O39" s="196">
        <v>2.94</v>
      </c>
      <c r="P39" s="196">
        <v>1.1000000000000001</v>
      </c>
      <c r="Q39" s="196">
        <v>0.39</v>
      </c>
      <c r="R39" s="196">
        <v>0.75</v>
      </c>
      <c r="S39" s="196">
        <v>0.47</v>
      </c>
      <c r="T39" s="196">
        <v>0</v>
      </c>
      <c r="U39" s="196">
        <v>2.0499999999999998</v>
      </c>
      <c r="V39" s="196">
        <v>0.36</v>
      </c>
      <c r="W39" s="196">
        <v>0.82</v>
      </c>
      <c r="X39" s="196">
        <v>2.6</v>
      </c>
      <c r="Y39" s="196">
        <v>0</v>
      </c>
      <c r="Z39" s="196">
        <v>4.9000000000000004</v>
      </c>
      <c r="AA39" s="196">
        <v>1.59</v>
      </c>
      <c r="AB39" s="196">
        <v>0</v>
      </c>
      <c r="AC39" s="196">
        <v>0</v>
      </c>
      <c r="AD39" s="196">
        <v>24.92</v>
      </c>
      <c r="AE39" s="196">
        <v>0</v>
      </c>
      <c r="AF39" s="196">
        <v>0</v>
      </c>
      <c r="AG39" s="196">
        <v>74.97</v>
      </c>
      <c r="AH39" s="196">
        <v>0</v>
      </c>
      <c r="AI39" s="196">
        <v>21.22</v>
      </c>
      <c r="AJ39" s="196">
        <v>0</v>
      </c>
      <c r="AK39" s="196">
        <v>-3.78</v>
      </c>
      <c r="AL39" s="196">
        <v>0</v>
      </c>
      <c r="AM39" s="196">
        <v>0</v>
      </c>
      <c r="AN39" s="196">
        <v>0</v>
      </c>
      <c r="AO39" s="196">
        <v>135.21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20.059999999999999</v>
      </c>
      <c r="E40" s="196">
        <v>0</v>
      </c>
      <c r="F40" s="196">
        <v>7.87</v>
      </c>
      <c r="G40" s="196">
        <v>23.37</v>
      </c>
      <c r="H40" s="196">
        <v>0</v>
      </c>
      <c r="I40" s="196">
        <v>10.11</v>
      </c>
      <c r="J40" s="196">
        <v>30.57</v>
      </c>
      <c r="K40" s="196">
        <v>20.32</v>
      </c>
      <c r="L40" s="196">
        <v>0.25</v>
      </c>
      <c r="M40" s="196">
        <v>2.56</v>
      </c>
      <c r="N40" s="196">
        <v>1.04</v>
      </c>
      <c r="O40" s="196">
        <v>2.94</v>
      </c>
      <c r="P40" s="196">
        <v>1.1000000000000001</v>
      </c>
      <c r="Q40" s="196">
        <v>0.39</v>
      </c>
      <c r="R40" s="196">
        <v>0.75</v>
      </c>
      <c r="S40" s="196">
        <v>0.47</v>
      </c>
      <c r="T40" s="196">
        <v>0</v>
      </c>
      <c r="U40" s="196">
        <v>2.0499999999999998</v>
      </c>
      <c r="V40" s="196">
        <v>0.36</v>
      </c>
      <c r="W40" s="196">
        <v>0.82</v>
      </c>
      <c r="X40" s="196">
        <v>2.6</v>
      </c>
      <c r="Y40" s="196">
        <v>0</v>
      </c>
      <c r="Z40" s="196">
        <v>4.9000000000000004</v>
      </c>
      <c r="AA40" s="196">
        <v>1.59</v>
      </c>
      <c r="AB40" s="196">
        <v>0</v>
      </c>
      <c r="AC40" s="196">
        <v>0</v>
      </c>
      <c r="AD40" s="196">
        <v>24.92</v>
      </c>
      <c r="AE40" s="196">
        <v>0</v>
      </c>
      <c r="AF40" s="196">
        <v>0</v>
      </c>
      <c r="AG40" s="196">
        <v>74.97</v>
      </c>
      <c r="AH40" s="196">
        <v>0</v>
      </c>
      <c r="AI40" s="196">
        <v>21.22</v>
      </c>
      <c r="AJ40" s="196">
        <v>0</v>
      </c>
      <c r="AK40" s="196">
        <v>-3.78</v>
      </c>
      <c r="AL40" s="196">
        <v>0</v>
      </c>
      <c r="AM40" s="196">
        <v>0</v>
      </c>
      <c r="AN40" s="196">
        <v>0</v>
      </c>
      <c r="AO40" s="196">
        <v>135.21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20.059999999999999</v>
      </c>
      <c r="E41" s="196">
        <v>0</v>
      </c>
      <c r="F41" s="196">
        <v>7.87</v>
      </c>
      <c r="G41" s="196">
        <v>23.37</v>
      </c>
      <c r="H41" s="196">
        <v>0</v>
      </c>
      <c r="I41" s="196">
        <v>10.11</v>
      </c>
      <c r="J41" s="196">
        <v>30.57</v>
      </c>
      <c r="K41" s="196">
        <v>20.32</v>
      </c>
      <c r="L41" s="196">
        <v>0.25</v>
      </c>
      <c r="M41" s="196">
        <v>2.56</v>
      </c>
      <c r="N41" s="196">
        <v>1.04</v>
      </c>
      <c r="O41" s="196">
        <v>2.94</v>
      </c>
      <c r="P41" s="196">
        <v>1.1000000000000001</v>
      </c>
      <c r="Q41" s="196">
        <v>0.39</v>
      </c>
      <c r="R41" s="196">
        <v>0.75</v>
      </c>
      <c r="S41" s="196">
        <v>0.47</v>
      </c>
      <c r="T41" s="196">
        <v>0</v>
      </c>
      <c r="U41" s="196">
        <v>2.0499999999999998</v>
      </c>
      <c r="V41" s="196">
        <v>0.36</v>
      </c>
      <c r="W41" s="196">
        <v>0.82</v>
      </c>
      <c r="X41" s="196">
        <v>2.6</v>
      </c>
      <c r="Y41" s="196">
        <v>0</v>
      </c>
      <c r="Z41" s="196">
        <v>4.9000000000000004</v>
      </c>
      <c r="AA41" s="196">
        <v>1.59</v>
      </c>
      <c r="AB41" s="196">
        <v>0</v>
      </c>
      <c r="AC41" s="196">
        <v>0</v>
      </c>
      <c r="AD41" s="196">
        <v>24.92</v>
      </c>
      <c r="AE41" s="196">
        <v>0</v>
      </c>
      <c r="AF41" s="196">
        <v>0</v>
      </c>
      <c r="AG41" s="196">
        <v>74.97</v>
      </c>
      <c r="AH41" s="196">
        <v>0</v>
      </c>
      <c r="AI41" s="196">
        <v>21.22</v>
      </c>
      <c r="AJ41" s="196">
        <v>0</v>
      </c>
      <c r="AK41" s="196">
        <v>-3.78</v>
      </c>
      <c r="AL41" s="196">
        <v>0</v>
      </c>
      <c r="AM41" s="196">
        <v>0</v>
      </c>
      <c r="AN41" s="196">
        <v>0</v>
      </c>
      <c r="AO41" s="196">
        <v>142.99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20.059999999999999</v>
      </c>
      <c r="E42" s="196">
        <v>0</v>
      </c>
      <c r="F42" s="196">
        <v>7.87</v>
      </c>
      <c r="G42" s="196">
        <v>23.37</v>
      </c>
      <c r="H42" s="196">
        <v>0</v>
      </c>
      <c r="I42" s="196">
        <v>10.11</v>
      </c>
      <c r="J42" s="196">
        <v>30.57</v>
      </c>
      <c r="K42" s="196">
        <v>20.32</v>
      </c>
      <c r="L42" s="196">
        <v>0.25</v>
      </c>
      <c r="M42" s="196">
        <v>2.56</v>
      </c>
      <c r="N42" s="196">
        <v>1.04</v>
      </c>
      <c r="O42" s="196">
        <v>2.94</v>
      </c>
      <c r="P42" s="196">
        <v>1.1000000000000001</v>
      </c>
      <c r="Q42" s="196">
        <v>0.39</v>
      </c>
      <c r="R42" s="196">
        <v>0.75</v>
      </c>
      <c r="S42" s="196">
        <v>0.47</v>
      </c>
      <c r="T42" s="196">
        <v>0</v>
      </c>
      <c r="U42" s="196">
        <v>2.0499999999999998</v>
      </c>
      <c r="V42" s="196">
        <v>0.36</v>
      </c>
      <c r="W42" s="196">
        <v>0.82</v>
      </c>
      <c r="X42" s="196">
        <v>2.6</v>
      </c>
      <c r="Y42" s="196">
        <v>0</v>
      </c>
      <c r="Z42" s="196">
        <v>4.9000000000000004</v>
      </c>
      <c r="AA42" s="196">
        <v>1.59</v>
      </c>
      <c r="AB42" s="196">
        <v>0</v>
      </c>
      <c r="AC42" s="196">
        <v>0</v>
      </c>
      <c r="AD42" s="196">
        <v>24.92</v>
      </c>
      <c r="AE42" s="196">
        <v>0</v>
      </c>
      <c r="AF42" s="196">
        <v>0</v>
      </c>
      <c r="AG42" s="196">
        <v>74.97</v>
      </c>
      <c r="AH42" s="196">
        <v>0</v>
      </c>
      <c r="AI42" s="196">
        <v>21.22</v>
      </c>
      <c r="AJ42" s="196">
        <v>0</v>
      </c>
      <c r="AK42" s="196">
        <v>-3.78</v>
      </c>
      <c r="AL42" s="196">
        <v>0</v>
      </c>
      <c r="AM42" s="196">
        <v>0</v>
      </c>
      <c r="AN42" s="196">
        <v>0</v>
      </c>
      <c r="AO42" s="196">
        <v>142.99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20.059999999999999</v>
      </c>
      <c r="E43" s="196">
        <v>0</v>
      </c>
      <c r="F43" s="196">
        <v>7.82</v>
      </c>
      <c r="G43" s="196">
        <v>23.37</v>
      </c>
      <c r="H43" s="196">
        <v>0</v>
      </c>
      <c r="I43" s="196">
        <v>10.11</v>
      </c>
      <c r="J43" s="196">
        <v>30.57</v>
      </c>
      <c r="K43" s="196">
        <v>20.32</v>
      </c>
      <c r="L43" s="196">
        <v>0.25</v>
      </c>
      <c r="M43" s="196">
        <v>2.56</v>
      </c>
      <c r="N43" s="196">
        <v>1.04</v>
      </c>
      <c r="O43" s="196">
        <v>2.94</v>
      </c>
      <c r="P43" s="196">
        <v>1.1000000000000001</v>
      </c>
      <c r="Q43" s="196">
        <v>0.39</v>
      </c>
      <c r="R43" s="196">
        <v>0.75</v>
      </c>
      <c r="S43" s="196">
        <v>0.47</v>
      </c>
      <c r="T43" s="196">
        <v>0</v>
      </c>
      <c r="U43" s="196">
        <v>2.0499999999999998</v>
      </c>
      <c r="V43" s="196">
        <v>0.36</v>
      </c>
      <c r="W43" s="196">
        <v>0.82</v>
      </c>
      <c r="X43" s="196">
        <v>2.6</v>
      </c>
      <c r="Y43" s="196">
        <v>0</v>
      </c>
      <c r="Z43" s="196">
        <v>4.9000000000000004</v>
      </c>
      <c r="AA43" s="196">
        <v>1.59</v>
      </c>
      <c r="AB43" s="196">
        <v>0</v>
      </c>
      <c r="AC43" s="196">
        <v>0</v>
      </c>
      <c r="AD43" s="196">
        <v>24.92</v>
      </c>
      <c r="AE43" s="196">
        <v>0</v>
      </c>
      <c r="AF43" s="196">
        <v>0</v>
      </c>
      <c r="AG43" s="196">
        <v>74.97</v>
      </c>
      <c r="AH43" s="196">
        <v>0</v>
      </c>
      <c r="AI43" s="196">
        <v>21.22</v>
      </c>
      <c r="AJ43" s="196">
        <v>0</v>
      </c>
      <c r="AK43" s="196">
        <v>-3.78</v>
      </c>
      <c r="AL43" s="196">
        <v>0</v>
      </c>
      <c r="AM43" s="196">
        <v>0</v>
      </c>
      <c r="AN43" s="196">
        <v>0</v>
      </c>
      <c r="AO43" s="196">
        <v>172.99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20.059999999999999</v>
      </c>
      <c r="E44" s="196">
        <v>0</v>
      </c>
      <c r="F44" s="196">
        <v>7.82</v>
      </c>
      <c r="G44" s="196">
        <v>23.37</v>
      </c>
      <c r="H44" s="196">
        <v>0</v>
      </c>
      <c r="I44" s="196">
        <v>10.11</v>
      </c>
      <c r="J44" s="196">
        <v>30.57</v>
      </c>
      <c r="K44" s="196">
        <v>20.32</v>
      </c>
      <c r="L44" s="196">
        <v>0.25</v>
      </c>
      <c r="M44" s="196">
        <v>2.56</v>
      </c>
      <c r="N44" s="196">
        <v>1.04</v>
      </c>
      <c r="O44" s="196">
        <v>2.94</v>
      </c>
      <c r="P44" s="196">
        <v>1.1000000000000001</v>
      </c>
      <c r="Q44" s="196">
        <v>0.39</v>
      </c>
      <c r="R44" s="196">
        <v>0.75</v>
      </c>
      <c r="S44" s="196">
        <v>0.47</v>
      </c>
      <c r="T44" s="196">
        <v>0</v>
      </c>
      <c r="U44" s="196">
        <v>2.0499999999999998</v>
      </c>
      <c r="V44" s="196">
        <v>0.36</v>
      </c>
      <c r="W44" s="196">
        <v>0.82</v>
      </c>
      <c r="X44" s="196">
        <v>2.6</v>
      </c>
      <c r="Y44" s="196">
        <v>0</v>
      </c>
      <c r="Z44" s="196">
        <v>4.9000000000000004</v>
      </c>
      <c r="AA44" s="196">
        <v>1.59</v>
      </c>
      <c r="AB44" s="196">
        <v>0</v>
      </c>
      <c r="AC44" s="196">
        <v>0</v>
      </c>
      <c r="AD44" s="196">
        <v>24.92</v>
      </c>
      <c r="AE44" s="196">
        <v>0</v>
      </c>
      <c r="AF44" s="196">
        <v>0</v>
      </c>
      <c r="AG44" s="196">
        <v>74.97</v>
      </c>
      <c r="AH44" s="196">
        <v>0</v>
      </c>
      <c r="AI44" s="196">
        <v>21.22</v>
      </c>
      <c r="AJ44" s="196">
        <v>0</v>
      </c>
      <c r="AK44" s="196">
        <v>-3.78</v>
      </c>
      <c r="AL44" s="196">
        <v>0</v>
      </c>
      <c r="AM44" s="196">
        <v>0</v>
      </c>
      <c r="AN44" s="196">
        <v>0</v>
      </c>
      <c r="AO44" s="196">
        <v>192.99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20.059999999999999</v>
      </c>
      <c r="E45" s="196">
        <v>0</v>
      </c>
      <c r="F45" s="196">
        <v>7.82</v>
      </c>
      <c r="G45" s="196">
        <v>23.37</v>
      </c>
      <c r="H45" s="196">
        <v>0</v>
      </c>
      <c r="I45" s="196">
        <v>10.11</v>
      </c>
      <c r="J45" s="196">
        <v>30.57</v>
      </c>
      <c r="K45" s="196">
        <v>20.32</v>
      </c>
      <c r="L45" s="196">
        <v>0.25</v>
      </c>
      <c r="M45" s="196">
        <v>2.56</v>
      </c>
      <c r="N45" s="196">
        <v>1.04</v>
      </c>
      <c r="O45" s="196">
        <v>2.94</v>
      </c>
      <c r="P45" s="196">
        <v>1.1000000000000001</v>
      </c>
      <c r="Q45" s="196">
        <v>0.39</v>
      </c>
      <c r="R45" s="196">
        <v>0.75</v>
      </c>
      <c r="S45" s="196">
        <v>0.47</v>
      </c>
      <c r="T45" s="196">
        <v>0</v>
      </c>
      <c r="U45" s="196">
        <v>2.0499999999999998</v>
      </c>
      <c r="V45" s="196">
        <v>0.36</v>
      </c>
      <c r="W45" s="196">
        <v>0.82</v>
      </c>
      <c r="X45" s="196">
        <v>2.6</v>
      </c>
      <c r="Y45" s="196">
        <v>0</v>
      </c>
      <c r="Z45" s="196">
        <v>4.9000000000000004</v>
      </c>
      <c r="AA45" s="196">
        <v>1.59</v>
      </c>
      <c r="AB45" s="196">
        <v>0</v>
      </c>
      <c r="AC45" s="196">
        <v>0</v>
      </c>
      <c r="AD45" s="196">
        <v>24.92</v>
      </c>
      <c r="AE45" s="196">
        <v>0</v>
      </c>
      <c r="AF45" s="196">
        <v>0</v>
      </c>
      <c r="AG45" s="196">
        <v>74.97</v>
      </c>
      <c r="AH45" s="196">
        <v>0</v>
      </c>
      <c r="AI45" s="196">
        <v>21.22</v>
      </c>
      <c r="AJ45" s="196">
        <v>0</v>
      </c>
      <c r="AK45" s="196">
        <v>-3.78</v>
      </c>
      <c r="AL45" s="196">
        <v>0</v>
      </c>
      <c r="AM45" s="196">
        <v>0</v>
      </c>
      <c r="AN45" s="196">
        <v>0</v>
      </c>
      <c r="AO45" s="196">
        <v>272.99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20.059999999999999</v>
      </c>
      <c r="E46" s="196">
        <v>0</v>
      </c>
      <c r="F46" s="196">
        <v>7.82</v>
      </c>
      <c r="G46" s="196">
        <v>23.37</v>
      </c>
      <c r="H46" s="196">
        <v>0</v>
      </c>
      <c r="I46" s="196">
        <v>10.11</v>
      </c>
      <c r="J46" s="196">
        <v>30.57</v>
      </c>
      <c r="K46" s="196">
        <v>20.32</v>
      </c>
      <c r="L46" s="196">
        <v>0.25</v>
      </c>
      <c r="M46" s="196">
        <v>2.56</v>
      </c>
      <c r="N46" s="196">
        <v>1.04</v>
      </c>
      <c r="O46" s="196">
        <v>2.94</v>
      </c>
      <c r="P46" s="196">
        <v>1.1000000000000001</v>
      </c>
      <c r="Q46" s="196">
        <v>0.39</v>
      </c>
      <c r="R46" s="196">
        <v>0.75</v>
      </c>
      <c r="S46" s="196">
        <v>0.47</v>
      </c>
      <c r="T46" s="196">
        <v>0</v>
      </c>
      <c r="U46" s="196">
        <v>2.0499999999999998</v>
      </c>
      <c r="V46" s="196">
        <v>0.36</v>
      </c>
      <c r="W46" s="196">
        <v>0.82</v>
      </c>
      <c r="X46" s="196">
        <v>2.6</v>
      </c>
      <c r="Y46" s="196">
        <v>0</v>
      </c>
      <c r="Z46" s="196">
        <v>4.9000000000000004</v>
      </c>
      <c r="AA46" s="196">
        <v>1.59</v>
      </c>
      <c r="AB46" s="196">
        <v>0</v>
      </c>
      <c r="AC46" s="196">
        <v>0</v>
      </c>
      <c r="AD46" s="196">
        <v>24.92</v>
      </c>
      <c r="AE46" s="196">
        <v>0</v>
      </c>
      <c r="AF46" s="196">
        <v>0</v>
      </c>
      <c r="AG46" s="196">
        <v>74.97</v>
      </c>
      <c r="AH46" s="196">
        <v>0</v>
      </c>
      <c r="AI46" s="196">
        <v>21.22</v>
      </c>
      <c r="AJ46" s="196">
        <v>0</v>
      </c>
      <c r="AK46" s="196">
        <v>-3.78</v>
      </c>
      <c r="AL46" s="196">
        <v>0</v>
      </c>
      <c r="AM46" s="196">
        <v>0</v>
      </c>
      <c r="AN46" s="196">
        <v>0</v>
      </c>
      <c r="AO46" s="196">
        <v>282.99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20.059999999999999</v>
      </c>
      <c r="E47" s="196">
        <v>0</v>
      </c>
      <c r="F47" s="196">
        <v>7.82</v>
      </c>
      <c r="G47" s="196">
        <v>23.37</v>
      </c>
      <c r="H47" s="196">
        <v>0</v>
      </c>
      <c r="I47" s="196">
        <v>10.11</v>
      </c>
      <c r="J47" s="196">
        <v>30.57</v>
      </c>
      <c r="K47" s="196">
        <v>20.32</v>
      </c>
      <c r="L47" s="196">
        <v>0.25</v>
      </c>
      <c r="M47" s="196">
        <v>2.56</v>
      </c>
      <c r="N47" s="196">
        <v>1.04</v>
      </c>
      <c r="O47" s="196">
        <v>2.94</v>
      </c>
      <c r="P47" s="196">
        <v>1.1000000000000001</v>
      </c>
      <c r="Q47" s="196">
        <v>0.39</v>
      </c>
      <c r="R47" s="196">
        <v>0.75</v>
      </c>
      <c r="S47" s="196">
        <v>0.47</v>
      </c>
      <c r="T47" s="196">
        <v>0</v>
      </c>
      <c r="U47" s="196">
        <v>2.0499999999999998</v>
      </c>
      <c r="V47" s="196">
        <v>0.36</v>
      </c>
      <c r="W47" s="196">
        <v>0.82</v>
      </c>
      <c r="X47" s="196">
        <v>2.6</v>
      </c>
      <c r="Y47" s="196">
        <v>0</v>
      </c>
      <c r="Z47" s="196">
        <v>4.9000000000000004</v>
      </c>
      <c r="AA47" s="196">
        <v>1.59</v>
      </c>
      <c r="AB47" s="196">
        <v>0</v>
      </c>
      <c r="AC47" s="196">
        <v>0</v>
      </c>
      <c r="AD47" s="196">
        <v>24.92</v>
      </c>
      <c r="AE47" s="196">
        <v>0</v>
      </c>
      <c r="AF47" s="196">
        <v>0</v>
      </c>
      <c r="AG47" s="196">
        <v>74.97</v>
      </c>
      <c r="AH47" s="196">
        <v>0</v>
      </c>
      <c r="AI47" s="196">
        <v>21.22</v>
      </c>
      <c r="AJ47" s="196">
        <v>0</v>
      </c>
      <c r="AK47" s="196">
        <v>-7.78</v>
      </c>
      <c r="AL47" s="196">
        <v>0</v>
      </c>
      <c r="AM47" s="196">
        <v>0</v>
      </c>
      <c r="AN47" s="196">
        <v>0</v>
      </c>
      <c r="AO47" s="196">
        <v>282.99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20.059999999999999</v>
      </c>
      <c r="E48" s="196">
        <v>0</v>
      </c>
      <c r="F48" s="196">
        <v>7.82</v>
      </c>
      <c r="G48" s="196">
        <v>23.37</v>
      </c>
      <c r="H48" s="196">
        <v>0</v>
      </c>
      <c r="I48" s="196">
        <v>10.11</v>
      </c>
      <c r="J48" s="196">
        <v>30.57</v>
      </c>
      <c r="K48" s="196">
        <v>20.32</v>
      </c>
      <c r="L48" s="196">
        <v>0.25</v>
      </c>
      <c r="M48" s="196">
        <v>2.56</v>
      </c>
      <c r="N48" s="196">
        <v>1.04</v>
      </c>
      <c r="O48" s="196">
        <v>2.94</v>
      </c>
      <c r="P48" s="196">
        <v>1.1000000000000001</v>
      </c>
      <c r="Q48" s="196">
        <v>0.39</v>
      </c>
      <c r="R48" s="196">
        <v>0.75</v>
      </c>
      <c r="S48" s="196">
        <v>0.47</v>
      </c>
      <c r="T48" s="196">
        <v>0</v>
      </c>
      <c r="U48" s="196">
        <v>2.0499999999999998</v>
      </c>
      <c r="V48" s="196">
        <v>0.36</v>
      </c>
      <c r="W48" s="196">
        <v>0.82</v>
      </c>
      <c r="X48" s="196">
        <v>2.6</v>
      </c>
      <c r="Y48" s="196">
        <v>0</v>
      </c>
      <c r="Z48" s="196">
        <v>4.9000000000000004</v>
      </c>
      <c r="AA48" s="196">
        <v>1.59</v>
      </c>
      <c r="AB48" s="196">
        <v>0</v>
      </c>
      <c r="AC48" s="196">
        <v>0</v>
      </c>
      <c r="AD48" s="196">
        <v>24.92</v>
      </c>
      <c r="AE48" s="196">
        <v>0</v>
      </c>
      <c r="AF48" s="196">
        <v>0</v>
      </c>
      <c r="AG48" s="196">
        <v>74.97</v>
      </c>
      <c r="AH48" s="196">
        <v>0</v>
      </c>
      <c r="AI48" s="196">
        <v>21.22</v>
      </c>
      <c r="AJ48" s="196">
        <v>0</v>
      </c>
      <c r="AK48" s="196">
        <v>-7.78</v>
      </c>
      <c r="AL48" s="196">
        <v>0</v>
      </c>
      <c r="AM48" s="196">
        <v>0</v>
      </c>
      <c r="AN48" s="196">
        <v>0</v>
      </c>
      <c r="AO48" s="196">
        <v>282.99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20.059999999999999</v>
      </c>
      <c r="E49" s="196">
        <v>0</v>
      </c>
      <c r="F49" s="196">
        <v>7.82</v>
      </c>
      <c r="G49" s="196">
        <v>23.37</v>
      </c>
      <c r="H49" s="196">
        <v>0</v>
      </c>
      <c r="I49" s="196">
        <v>10.11</v>
      </c>
      <c r="J49" s="196">
        <v>30.57</v>
      </c>
      <c r="K49" s="196">
        <v>20.32</v>
      </c>
      <c r="L49" s="196">
        <v>0.25</v>
      </c>
      <c r="M49" s="196">
        <v>2.56</v>
      </c>
      <c r="N49" s="196">
        <v>1.04</v>
      </c>
      <c r="O49" s="196">
        <v>2.94</v>
      </c>
      <c r="P49" s="196">
        <v>1.1000000000000001</v>
      </c>
      <c r="Q49" s="196">
        <v>0.39</v>
      </c>
      <c r="R49" s="196">
        <v>0.75</v>
      </c>
      <c r="S49" s="196">
        <v>0.47</v>
      </c>
      <c r="T49" s="196">
        <v>0</v>
      </c>
      <c r="U49" s="196">
        <v>2.0499999999999998</v>
      </c>
      <c r="V49" s="196">
        <v>0.36</v>
      </c>
      <c r="W49" s="196">
        <v>0.82</v>
      </c>
      <c r="X49" s="196">
        <v>2.6</v>
      </c>
      <c r="Y49" s="196">
        <v>0</v>
      </c>
      <c r="Z49" s="196">
        <v>4.9000000000000004</v>
      </c>
      <c r="AA49" s="196">
        <v>1.59</v>
      </c>
      <c r="AB49" s="196">
        <v>0</v>
      </c>
      <c r="AC49" s="196">
        <v>0</v>
      </c>
      <c r="AD49" s="196">
        <v>24.92</v>
      </c>
      <c r="AE49" s="196">
        <v>0</v>
      </c>
      <c r="AF49" s="196">
        <v>0</v>
      </c>
      <c r="AG49" s="196">
        <v>74.97</v>
      </c>
      <c r="AH49" s="196">
        <v>0</v>
      </c>
      <c r="AI49" s="196">
        <v>21.22</v>
      </c>
      <c r="AJ49" s="196">
        <v>0</v>
      </c>
      <c r="AK49" s="196">
        <v>-7.78</v>
      </c>
      <c r="AL49" s="196">
        <v>0</v>
      </c>
      <c r="AM49" s="196">
        <v>0</v>
      </c>
      <c r="AN49" s="196">
        <v>0</v>
      </c>
      <c r="AO49" s="196">
        <v>282.99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20.059999999999999</v>
      </c>
      <c r="E50" s="196">
        <v>0</v>
      </c>
      <c r="F50" s="196">
        <v>7.82</v>
      </c>
      <c r="G50" s="196">
        <v>23.37</v>
      </c>
      <c r="H50" s="196">
        <v>0</v>
      </c>
      <c r="I50" s="196">
        <v>10.11</v>
      </c>
      <c r="J50" s="196">
        <v>30.57</v>
      </c>
      <c r="K50" s="196">
        <v>20.32</v>
      </c>
      <c r="L50" s="196">
        <v>0.25</v>
      </c>
      <c r="M50" s="196">
        <v>2.56</v>
      </c>
      <c r="N50" s="196">
        <v>1.04</v>
      </c>
      <c r="O50" s="196">
        <v>2.94</v>
      </c>
      <c r="P50" s="196">
        <v>1.1000000000000001</v>
      </c>
      <c r="Q50" s="196">
        <v>0.39</v>
      </c>
      <c r="R50" s="196">
        <v>0.75</v>
      </c>
      <c r="S50" s="196">
        <v>0.47</v>
      </c>
      <c r="T50" s="196">
        <v>0</v>
      </c>
      <c r="U50" s="196">
        <v>2.0499999999999998</v>
      </c>
      <c r="V50" s="196">
        <v>0.36</v>
      </c>
      <c r="W50" s="196">
        <v>0.82</v>
      </c>
      <c r="X50" s="196">
        <v>2.6</v>
      </c>
      <c r="Y50" s="196">
        <v>0</v>
      </c>
      <c r="Z50" s="196">
        <v>4.9000000000000004</v>
      </c>
      <c r="AA50" s="196">
        <v>1.59</v>
      </c>
      <c r="AB50" s="196">
        <v>0</v>
      </c>
      <c r="AC50" s="196">
        <v>0</v>
      </c>
      <c r="AD50" s="196">
        <v>24.92</v>
      </c>
      <c r="AE50" s="196">
        <v>0</v>
      </c>
      <c r="AF50" s="196">
        <v>0</v>
      </c>
      <c r="AG50" s="196">
        <v>74.97</v>
      </c>
      <c r="AH50" s="196">
        <v>0</v>
      </c>
      <c r="AI50" s="196">
        <v>21.22</v>
      </c>
      <c r="AJ50" s="196">
        <v>0</v>
      </c>
      <c r="AK50" s="196">
        <v>-7.78</v>
      </c>
      <c r="AL50" s="196">
        <v>0</v>
      </c>
      <c r="AM50" s="196">
        <v>0</v>
      </c>
      <c r="AN50" s="196">
        <v>0</v>
      </c>
      <c r="AO50" s="196">
        <v>282.99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19.829999999999998</v>
      </c>
      <c r="E51" s="196">
        <v>0</v>
      </c>
      <c r="F51" s="196">
        <v>7.82</v>
      </c>
      <c r="G51" s="196">
        <v>23.37</v>
      </c>
      <c r="H51" s="196">
        <v>0</v>
      </c>
      <c r="I51" s="196">
        <v>10.11</v>
      </c>
      <c r="J51" s="196">
        <v>30.57</v>
      </c>
      <c r="K51" s="196">
        <v>20.32</v>
      </c>
      <c r="L51" s="196">
        <v>0.25</v>
      </c>
      <c r="M51" s="196">
        <v>2.56</v>
      </c>
      <c r="N51" s="196">
        <v>1.04</v>
      </c>
      <c r="O51" s="196">
        <v>2.94</v>
      </c>
      <c r="P51" s="196">
        <v>1.1000000000000001</v>
      </c>
      <c r="Q51" s="196">
        <v>0.39</v>
      </c>
      <c r="R51" s="196">
        <v>0.75</v>
      </c>
      <c r="S51" s="196">
        <v>0.47</v>
      </c>
      <c r="T51" s="196">
        <v>0</v>
      </c>
      <c r="U51" s="196">
        <v>2.0499999999999998</v>
      </c>
      <c r="V51" s="196">
        <v>0.36</v>
      </c>
      <c r="W51" s="196">
        <v>0.82</v>
      </c>
      <c r="X51" s="196">
        <v>2.6</v>
      </c>
      <c r="Y51" s="196">
        <v>0</v>
      </c>
      <c r="Z51" s="196">
        <v>4.9000000000000004</v>
      </c>
      <c r="AA51" s="196">
        <v>1.59</v>
      </c>
      <c r="AB51" s="196">
        <v>0</v>
      </c>
      <c r="AC51" s="196">
        <v>0</v>
      </c>
      <c r="AD51" s="196">
        <v>24.92</v>
      </c>
      <c r="AE51" s="196">
        <v>0</v>
      </c>
      <c r="AF51" s="196">
        <v>0</v>
      </c>
      <c r="AG51" s="196">
        <v>74.97</v>
      </c>
      <c r="AH51" s="196">
        <v>0</v>
      </c>
      <c r="AI51" s="196">
        <v>21.22</v>
      </c>
      <c r="AJ51" s="196">
        <v>0</v>
      </c>
      <c r="AK51" s="196">
        <v>-7.78</v>
      </c>
      <c r="AL51" s="196">
        <v>0</v>
      </c>
      <c r="AM51" s="196">
        <v>0</v>
      </c>
      <c r="AN51" s="196">
        <v>0</v>
      </c>
      <c r="AO51" s="196">
        <v>275.20999999999998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19.829999999999998</v>
      </c>
      <c r="E52" s="196">
        <v>0</v>
      </c>
      <c r="F52" s="196">
        <v>7.82</v>
      </c>
      <c r="G52" s="196">
        <v>23.37</v>
      </c>
      <c r="H52" s="196">
        <v>0</v>
      </c>
      <c r="I52" s="196">
        <v>10.11</v>
      </c>
      <c r="J52" s="196">
        <v>30.57</v>
      </c>
      <c r="K52" s="196">
        <v>20.32</v>
      </c>
      <c r="L52" s="196">
        <v>0.25</v>
      </c>
      <c r="M52" s="196">
        <v>2.56</v>
      </c>
      <c r="N52" s="196">
        <v>1.04</v>
      </c>
      <c r="O52" s="196">
        <v>2.94</v>
      </c>
      <c r="P52" s="196">
        <v>1.1000000000000001</v>
      </c>
      <c r="Q52" s="196">
        <v>0.39</v>
      </c>
      <c r="R52" s="196">
        <v>0.75</v>
      </c>
      <c r="S52" s="196">
        <v>0.47</v>
      </c>
      <c r="T52" s="196">
        <v>0</v>
      </c>
      <c r="U52" s="196">
        <v>2.0499999999999998</v>
      </c>
      <c r="V52" s="196">
        <v>0.36</v>
      </c>
      <c r="W52" s="196">
        <v>0.82</v>
      </c>
      <c r="X52" s="196">
        <v>2.6</v>
      </c>
      <c r="Y52" s="196">
        <v>0</v>
      </c>
      <c r="Z52" s="196">
        <v>4.9000000000000004</v>
      </c>
      <c r="AA52" s="196">
        <v>1.59</v>
      </c>
      <c r="AB52" s="196">
        <v>0</v>
      </c>
      <c r="AC52" s="196">
        <v>0</v>
      </c>
      <c r="AD52" s="196">
        <v>24.92</v>
      </c>
      <c r="AE52" s="196">
        <v>0</v>
      </c>
      <c r="AF52" s="196">
        <v>0</v>
      </c>
      <c r="AG52" s="196">
        <v>74.97</v>
      </c>
      <c r="AH52" s="196">
        <v>0</v>
      </c>
      <c r="AI52" s="196">
        <v>21.22</v>
      </c>
      <c r="AJ52" s="196">
        <v>0</v>
      </c>
      <c r="AK52" s="196">
        <v>-7.78</v>
      </c>
      <c r="AL52" s="196">
        <v>0</v>
      </c>
      <c r="AM52" s="196">
        <v>0</v>
      </c>
      <c r="AN52" s="196">
        <v>0</v>
      </c>
      <c r="AO52" s="196">
        <v>275.20999999999998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19.829999999999998</v>
      </c>
      <c r="E53" s="196">
        <v>0</v>
      </c>
      <c r="F53" s="196">
        <v>7.82</v>
      </c>
      <c r="G53" s="196">
        <v>23.37</v>
      </c>
      <c r="H53" s="196">
        <v>0</v>
      </c>
      <c r="I53" s="196">
        <v>10.11</v>
      </c>
      <c r="J53" s="196">
        <v>30.57</v>
      </c>
      <c r="K53" s="196">
        <v>20.32</v>
      </c>
      <c r="L53" s="196">
        <v>0.25</v>
      </c>
      <c r="M53" s="196">
        <v>2.56</v>
      </c>
      <c r="N53" s="196">
        <v>1</v>
      </c>
      <c r="O53" s="196">
        <v>2.94</v>
      </c>
      <c r="P53" s="196">
        <v>1.1000000000000001</v>
      </c>
      <c r="Q53" s="196">
        <v>0.39</v>
      </c>
      <c r="R53" s="196">
        <v>0.75</v>
      </c>
      <c r="S53" s="196">
        <v>0.47</v>
      </c>
      <c r="T53" s="196">
        <v>0</v>
      </c>
      <c r="U53" s="196">
        <v>2.0499999999999998</v>
      </c>
      <c r="V53" s="196">
        <v>0.36</v>
      </c>
      <c r="W53" s="196">
        <v>0.82</v>
      </c>
      <c r="X53" s="196">
        <v>2.6</v>
      </c>
      <c r="Y53" s="196">
        <v>0</v>
      </c>
      <c r="Z53" s="196">
        <v>4.9000000000000004</v>
      </c>
      <c r="AA53" s="196">
        <v>1.59</v>
      </c>
      <c r="AB53" s="196">
        <v>0</v>
      </c>
      <c r="AC53" s="196">
        <v>0</v>
      </c>
      <c r="AD53" s="196">
        <v>24.92</v>
      </c>
      <c r="AE53" s="196">
        <v>0</v>
      </c>
      <c r="AF53" s="196">
        <v>0</v>
      </c>
      <c r="AG53" s="196">
        <v>74.97</v>
      </c>
      <c r="AH53" s="196">
        <v>0</v>
      </c>
      <c r="AI53" s="196">
        <v>21.22</v>
      </c>
      <c r="AJ53" s="196">
        <v>0</v>
      </c>
      <c r="AK53" s="196">
        <v>-7.78</v>
      </c>
      <c r="AL53" s="196">
        <v>0</v>
      </c>
      <c r="AM53" s="196">
        <v>0</v>
      </c>
      <c r="AN53" s="196">
        <v>0</v>
      </c>
      <c r="AO53" s="196">
        <v>275.20999999999998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19.829999999999998</v>
      </c>
      <c r="E54" s="196">
        <v>0</v>
      </c>
      <c r="F54" s="196">
        <v>7.82</v>
      </c>
      <c r="G54" s="196">
        <v>23.37</v>
      </c>
      <c r="H54" s="196">
        <v>0</v>
      </c>
      <c r="I54" s="196">
        <v>10.11</v>
      </c>
      <c r="J54" s="196">
        <v>30.57</v>
      </c>
      <c r="K54" s="196">
        <v>20.32</v>
      </c>
      <c r="L54" s="196">
        <v>0.25</v>
      </c>
      <c r="M54" s="196">
        <v>2.56</v>
      </c>
      <c r="N54" s="196">
        <v>1</v>
      </c>
      <c r="O54" s="196">
        <v>2.94</v>
      </c>
      <c r="P54" s="196">
        <v>1.1000000000000001</v>
      </c>
      <c r="Q54" s="196">
        <v>0.39</v>
      </c>
      <c r="R54" s="196">
        <v>0.75</v>
      </c>
      <c r="S54" s="196">
        <v>0.47</v>
      </c>
      <c r="T54" s="196">
        <v>0</v>
      </c>
      <c r="U54" s="196">
        <v>2.0499999999999998</v>
      </c>
      <c r="V54" s="196">
        <v>0.36</v>
      </c>
      <c r="W54" s="196">
        <v>0.82</v>
      </c>
      <c r="X54" s="196">
        <v>2.6</v>
      </c>
      <c r="Y54" s="196">
        <v>0</v>
      </c>
      <c r="Z54" s="196">
        <v>4.9000000000000004</v>
      </c>
      <c r="AA54" s="196">
        <v>1.59</v>
      </c>
      <c r="AB54" s="196">
        <v>0</v>
      </c>
      <c r="AC54" s="196">
        <v>0</v>
      </c>
      <c r="AD54" s="196">
        <v>24.92</v>
      </c>
      <c r="AE54" s="196">
        <v>0</v>
      </c>
      <c r="AF54" s="196">
        <v>0</v>
      </c>
      <c r="AG54" s="196">
        <v>74.97</v>
      </c>
      <c r="AH54" s="196">
        <v>0</v>
      </c>
      <c r="AI54" s="196">
        <v>21.22</v>
      </c>
      <c r="AJ54" s="196">
        <v>0</v>
      </c>
      <c r="AK54" s="196">
        <v>-7.78</v>
      </c>
      <c r="AL54" s="196">
        <v>0</v>
      </c>
      <c r="AM54" s="196">
        <v>0</v>
      </c>
      <c r="AN54" s="196">
        <v>0</v>
      </c>
      <c r="AO54" s="196">
        <v>275.20999999999998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19.829999999999998</v>
      </c>
      <c r="E55" s="196">
        <v>0</v>
      </c>
      <c r="F55" s="196">
        <v>7.82</v>
      </c>
      <c r="G55" s="196">
        <v>23.37</v>
      </c>
      <c r="H55" s="196">
        <v>0</v>
      </c>
      <c r="I55" s="196">
        <v>10.11</v>
      </c>
      <c r="J55" s="196">
        <v>30.57</v>
      </c>
      <c r="K55" s="196">
        <v>20.329999999999998</v>
      </c>
      <c r="L55" s="196">
        <v>0.25</v>
      </c>
      <c r="M55" s="196">
        <v>2.56</v>
      </c>
      <c r="N55" s="196">
        <v>1</v>
      </c>
      <c r="O55" s="196">
        <v>2.94</v>
      </c>
      <c r="P55" s="196">
        <v>1.1000000000000001</v>
      </c>
      <c r="Q55" s="196">
        <v>0.39</v>
      </c>
      <c r="R55" s="196">
        <v>0.75</v>
      </c>
      <c r="S55" s="196">
        <v>0.47</v>
      </c>
      <c r="T55" s="196">
        <v>0</v>
      </c>
      <c r="U55" s="196">
        <v>2.0499999999999998</v>
      </c>
      <c r="V55" s="196">
        <v>0.36</v>
      </c>
      <c r="W55" s="196">
        <v>0.82</v>
      </c>
      <c r="X55" s="196">
        <v>2.6</v>
      </c>
      <c r="Y55" s="196">
        <v>0</v>
      </c>
      <c r="Z55" s="196">
        <v>4.9000000000000004</v>
      </c>
      <c r="AA55" s="196">
        <v>5.15</v>
      </c>
      <c r="AB55" s="196">
        <v>0</v>
      </c>
      <c r="AC55" s="196">
        <v>0</v>
      </c>
      <c r="AD55" s="196">
        <v>24.92</v>
      </c>
      <c r="AE55" s="196">
        <v>0</v>
      </c>
      <c r="AF55" s="196">
        <v>0</v>
      </c>
      <c r="AG55" s="196">
        <v>74.97</v>
      </c>
      <c r="AH55" s="196">
        <v>0</v>
      </c>
      <c r="AI55" s="196">
        <v>21.22</v>
      </c>
      <c r="AJ55" s="196">
        <v>0</v>
      </c>
      <c r="AK55" s="196">
        <v>-17.78</v>
      </c>
      <c r="AL55" s="196">
        <v>0</v>
      </c>
      <c r="AM55" s="196">
        <v>0</v>
      </c>
      <c r="AN55" s="196">
        <v>0</v>
      </c>
      <c r="AO55" s="196">
        <v>275.20999999999998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19.829999999999998</v>
      </c>
      <c r="E56" s="196">
        <v>0</v>
      </c>
      <c r="F56" s="196">
        <v>7.82</v>
      </c>
      <c r="G56" s="196">
        <v>23.37</v>
      </c>
      <c r="H56" s="196">
        <v>0</v>
      </c>
      <c r="I56" s="196">
        <v>10.11</v>
      </c>
      <c r="J56" s="196">
        <v>30.57</v>
      </c>
      <c r="K56" s="196">
        <v>20.329999999999998</v>
      </c>
      <c r="L56" s="196">
        <v>0.25</v>
      </c>
      <c r="M56" s="196">
        <v>2.56</v>
      </c>
      <c r="N56" s="196">
        <v>1</v>
      </c>
      <c r="O56" s="196">
        <v>2.94</v>
      </c>
      <c r="P56" s="196">
        <v>1.1000000000000001</v>
      </c>
      <c r="Q56" s="196">
        <v>0.39</v>
      </c>
      <c r="R56" s="196">
        <v>0.75</v>
      </c>
      <c r="S56" s="196">
        <v>0.47</v>
      </c>
      <c r="T56" s="196">
        <v>0</v>
      </c>
      <c r="U56" s="196">
        <v>2.0499999999999998</v>
      </c>
      <c r="V56" s="196">
        <v>0.36</v>
      </c>
      <c r="W56" s="196">
        <v>0.82</v>
      </c>
      <c r="X56" s="196">
        <v>2.6</v>
      </c>
      <c r="Y56" s="196">
        <v>0</v>
      </c>
      <c r="Z56" s="196">
        <v>4.9000000000000004</v>
      </c>
      <c r="AA56" s="196">
        <v>5.15</v>
      </c>
      <c r="AB56" s="196">
        <v>0</v>
      </c>
      <c r="AC56" s="196">
        <v>0</v>
      </c>
      <c r="AD56" s="196">
        <v>24.92</v>
      </c>
      <c r="AE56" s="196">
        <v>0</v>
      </c>
      <c r="AF56" s="196">
        <v>0</v>
      </c>
      <c r="AG56" s="196">
        <v>74.97</v>
      </c>
      <c r="AH56" s="196">
        <v>0</v>
      </c>
      <c r="AI56" s="196">
        <v>21.22</v>
      </c>
      <c r="AJ56" s="196">
        <v>0</v>
      </c>
      <c r="AK56" s="196">
        <v>-17.78</v>
      </c>
      <c r="AL56" s="196">
        <v>0</v>
      </c>
      <c r="AM56" s="196">
        <v>0</v>
      </c>
      <c r="AN56" s="196">
        <v>0</v>
      </c>
      <c r="AO56" s="196">
        <v>275.20999999999998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19.829999999999998</v>
      </c>
      <c r="E57" s="196">
        <v>0</v>
      </c>
      <c r="F57" s="196">
        <v>7.82</v>
      </c>
      <c r="G57" s="196">
        <v>23.37</v>
      </c>
      <c r="H57" s="196">
        <v>0</v>
      </c>
      <c r="I57" s="196">
        <v>10.11</v>
      </c>
      <c r="J57" s="196">
        <v>30.57</v>
      </c>
      <c r="K57" s="196">
        <v>20.329999999999998</v>
      </c>
      <c r="L57" s="196">
        <v>0.25</v>
      </c>
      <c r="M57" s="196">
        <v>2.56</v>
      </c>
      <c r="N57" s="196">
        <v>1</v>
      </c>
      <c r="O57" s="196">
        <v>2.94</v>
      </c>
      <c r="P57" s="196">
        <v>1.1000000000000001</v>
      </c>
      <c r="Q57" s="196">
        <v>0.39</v>
      </c>
      <c r="R57" s="196">
        <v>0.75</v>
      </c>
      <c r="S57" s="196">
        <v>0.47</v>
      </c>
      <c r="T57" s="196">
        <v>0</v>
      </c>
      <c r="U57" s="196">
        <v>2.0499999999999998</v>
      </c>
      <c r="V57" s="196">
        <v>0.36</v>
      </c>
      <c r="W57" s="196">
        <v>0.82</v>
      </c>
      <c r="X57" s="196">
        <v>2.6</v>
      </c>
      <c r="Y57" s="196">
        <v>0</v>
      </c>
      <c r="Z57" s="196">
        <v>20.81</v>
      </c>
      <c r="AA57" s="196">
        <v>5.15</v>
      </c>
      <c r="AB57" s="196">
        <v>0</v>
      </c>
      <c r="AC57" s="196">
        <v>0</v>
      </c>
      <c r="AD57" s="196">
        <v>24.92</v>
      </c>
      <c r="AE57" s="196">
        <v>0</v>
      </c>
      <c r="AF57" s="196">
        <v>0</v>
      </c>
      <c r="AG57" s="196">
        <v>74.97</v>
      </c>
      <c r="AH57" s="196">
        <v>0</v>
      </c>
      <c r="AI57" s="196">
        <v>21.22</v>
      </c>
      <c r="AJ57" s="196">
        <v>0</v>
      </c>
      <c r="AK57" s="196">
        <v>-35</v>
      </c>
      <c r="AL57" s="196">
        <v>0</v>
      </c>
      <c r="AM57" s="196">
        <v>0</v>
      </c>
      <c r="AN57" s="196">
        <v>0</v>
      </c>
      <c r="AO57" s="196">
        <v>275.20999999999998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19.829999999999998</v>
      </c>
      <c r="E58" s="196">
        <v>0</v>
      </c>
      <c r="F58" s="196">
        <v>7.82</v>
      </c>
      <c r="G58" s="196">
        <v>23.37</v>
      </c>
      <c r="H58" s="196">
        <v>0</v>
      </c>
      <c r="I58" s="196">
        <v>10.11</v>
      </c>
      <c r="J58" s="196">
        <v>30.57</v>
      </c>
      <c r="K58" s="196">
        <v>20.329999999999998</v>
      </c>
      <c r="L58" s="196">
        <v>0.25</v>
      </c>
      <c r="M58" s="196">
        <v>2.56</v>
      </c>
      <c r="N58" s="196">
        <v>1</v>
      </c>
      <c r="O58" s="196">
        <v>2.94</v>
      </c>
      <c r="P58" s="196">
        <v>1.1000000000000001</v>
      </c>
      <c r="Q58" s="196">
        <v>0.38</v>
      </c>
      <c r="R58" s="196">
        <v>0.75</v>
      </c>
      <c r="S58" s="196">
        <v>0.46</v>
      </c>
      <c r="T58" s="196">
        <v>0</v>
      </c>
      <c r="U58" s="196">
        <v>2.0499999999999998</v>
      </c>
      <c r="V58" s="196">
        <v>0.36</v>
      </c>
      <c r="W58" s="196">
        <v>0.82</v>
      </c>
      <c r="X58" s="196">
        <v>2.6</v>
      </c>
      <c r="Y58" s="196">
        <v>0</v>
      </c>
      <c r="Z58" s="196">
        <v>20.81</v>
      </c>
      <c r="AA58" s="196">
        <v>5.15</v>
      </c>
      <c r="AB58" s="196">
        <v>0</v>
      </c>
      <c r="AC58" s="196">
        <v>0</v>
      </c>
      <c r="AD58" s="196">
        <v>24.92</v>
      </c>
      <c r="AE58" s="196">
        <v>0</v>
      </c>
      <c r="AF58" s="196">
        <v>0</v>
      </c>
      <c r="AG58" s="196">
        <v>74.97</v>
      </c>
      <c r="AH58" s="196">
        <v>0</v>
      </c>
      <c r="AI58" s="196">
        <v>21.22</v>
      </c>
      <c r="AJ58" s="196">
        <v>0</v>
      </c>
      <c r="AK58" s="196">
        <v>-35</v>
      </c>
      <c r="AL58" s="196">
        <v>0</v>
      </c>
      <c r="AM58" s="196">
        <v>0</v>
      </c>
      <c r="AN58" s="196">
        <v>0</v>
      </c>
      <c r="AO58" s="196">
        <v>275.20999999999998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19.829999999999998</v>
      </c>
      <c r="E59" s="196">
        <v>0</v>
      </c>
      <c r="F59" s="196">
        <v>7.82</v>
      </c>
      <c r="G59" s="196">
        <v>23.37</v>
      </c>
      <c r="H59" s="196">
        <v>0</v>
      </c>
      <c r="I59" s="196">
        <v>10.11</v>
      </c>
      <c r="J59" s="196">
        <v>30.57</v>
      </c>
      <c r="K59" s="196">
        <v>20.329999999999998</v>
      </c>
      <c r="L59" s="196">
        <v>0.25</v>
      </c>
      <c r="M59" s="196">
        <v>2.56</v>
      </c>
      <c r="N59" s="196">
        <v>1</v>
      </c>
      <c r="O59" s="196">
        <v>2.94</v>
      </c>
      <c r="P59" s="196">
        <v>1.1000000000000001</v>
      </c>
      <c r="Q59" s="196">
        <v>0.38</v>
      </c>
      <c r="R59" s="196">
        <v>0.75</v>
      </c>
      <c r="S59" s="196">
        <v>0.47</v>
      </c>
      <c r="T59" s="196">
        <v>0</v>
      </c>
      <c r="U59" s="196">
        <v>2.0499999999999998</v>
      </c>
      <c r="V59" s="196">
        <v>0.36</v>
      </c>
      <c r="W59" s="196">
        <v>0.82</v>
      </c>
      <c r="X59" s="196">
        <v>2.6</v>
      </c>
      <c r="Y59" s="196">
        <v>0</v>
      </c>
      <c r="Z59" s="196">
        <v>20.81</v>
      </c>
      <c r="AA59" s="196">
        <v>1.59</v>
      </c>
      <c r="AB59" s="196">
        <v>0</v>
      </c>
      <c r="AC59" s="196">
        <v>0</v>
      </c>
      <c r="AD59" s="196">
        <v>24.92</v>
      </c>
      <c r="AE59" s="196">
        <v>0</v>
      </c>
      <c r="AF59" s="196">
        <v>0</v>
      </c>
      <c r="AG59" s="196">
        <v>74.97</v>
      </c>
      <c r="AH59" s="196">
        <v>0</v>
      </c>
      <c r="AI59" s="196">
        <v>21.22</v>
      </c>
      <c r="AJ59" s="196">
        <v>0</v>
      </c>
      <c r="AK59" s="196">
        <v>-35</v>
      </c>
      <c r="AL59" s="196">
        <v>0</v>
      </c>
      <c r="AM59" s="196">
        <v>0</v>
      </c>
      <c r="AN59" s="196">
        <v>0</v>
      </c>
      <c r="AO59" s="196">
        <v>275.20999999999998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19.829999999999998</v>
      </c>
      <c r="E60" s="196">
        <v>0</v>
      </c>
      <c r="F60" s="196">
        <v>7.82</v>
      </c>
      <c r="G60" s="196">
        <v>23.37</v>
      </c>
      <c r="H60" s="196">
        <v>0</v>
      </c>
      <c r="I60" s="196">
        <v>10.11</v>
      </c>
      <c r="J60" s="196">
        <v>30.57</v>
      </c>
      <c r="K60" s="196">
        <v>20.329999999999998</v>
      </c>
      <c r="L60" s="196">
        <v>0.25</v>
      </c>
      <c r="M60" s="196">
        <v>2.56</v>
      </c>
      <c r="N60" s="196">
        <v>1</v>
      </c>
      <c r="O60" s="196">
        <v>2.94</v>
      </c>
      <c r="P60" s="196">
        <v>1.1000000000000001</v>
      </c>
      <c r="Q60" s="196">
        <v>0.38</v>
      </c>
      <c r="R60" s="196">
        <v>0.75</v>
      </c>
      <c r="S60" s="196">
        <v>0.47</v>
      </c>
      <c r="T60" s="196">
        <v>0</v>
      </c>
      <c r="U60" s="196">
        <v>2.0499999999999998</v>
      </c>
      <c r="V60" s="196">
        <v>0.36</v>
      </c>
      <c r="W60" s="196">
        <v>0.82</v>
      </c>
      <c r="X60" s="196">
        <v>2.6</v>
      </c>
      <c r="Y60" s="196">
        <v>0</v>
      </c>
      <c r="Z60" s="196">
        <v>20.81</v>
      </c>
      <c r="AA60" s="196">
        <v>1.59</v>
      </c>
      <c r="AB60" s="196">
        <v>0</v>
      </c>
      <c r="AC60" s="196">
        <v>0</v>
      </c>
      <c r="AD60" s="196">
        <v>24.92</v>
      </c>
      <c r="AE60" s="196">
        <v>0</v>
      </c>
      <c r="AF60" s="196">
        <v>0</v>
      </c>
      <c r="AG60" s="196">
        <v>74.97</v>
      </c>
      <c r="AH60" s="196">
        <v>0</v>
      </c>
      <c r="AI60" s="196">
        <v>21.22</v>
      </c>
      <c r="AJ60" s="196">
        <v>0</v>
      </c>
      <c r="AK60" s="196">
        <v>-35</v>
      </c>
      <c r="AL60" s="196">
        <v>0</v>
      </c>
      <c r="AM60" s="196">
        <v>0</v>
      </c>
      <c r="AN60" s="196">
        <v>0</v>
      </c>
      <c r="AO60" s="196">
        <v>275.20999999999998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19.829999999999998</v>
      </c>
      <c r="E61" s="196">
        <v>0</v>
      </c>
      <c r="F61" s="196">
        <v>7.82</v>
      </c>
      <c r="G61" s="196">
        <v>23.37</v>
      </c>
      <c r="H61" s="196">
        <v>0</v>
      </c>
      <c r="I61" s="196">
        <v>10.11</v>
      </c>
      <c r="J61" s="196">
        <v>30.57</v>
      </c>
      <c r="K61" s="196">
        <v>20.329999999999998</v>
      </c>
      <c r="L61" s="196">
        <v>0.25</v>
      </c>
      <c r="M61" s="196">
        <v>2.56</v>
      </c>
      <c r="N61" s="196">
        <v>1</v>
      </c>
      <c r="O61" s="196">
        <v>2.94</v>
      </c>
      <c r="P61" s="196">
        <v>1.1000000000000001</v>
      </c>
      <c r="Q61" s="196">
        <v>0.38</v>
      </c>
      <c r="R61" s="196">
        <v>0.75</v>
      </c>
      <c r="S61" s="196">
        <v>0.47</v>
      </c>
      <c r="T61" s="196">
        <v>0</v>
      </c>
      <c r="U61" s="196">
        <v>2.0499999999999998</v>
      </c>
      <c r="V61" s="196">
        <v>0.36</v>
      </c>
      <c r="W61" s="196">
        <v>0.82</v>
      </c>
      <c r="X61" s="196">
        <v>2.6</v>
      </c>
      <c r="Y61" s="196">
        <v>0</v>
      </c>
      <c r="Z61" s="196">
        <v>20.81</v>
      </c>
      <c r="AA61" s="196">
        <v>1.59</v>
      </c>
      <c r="AB61" s="196">
        <v>0</v>
      </c>
      <c r="AC61" s="196">
        <v>0</v>
      </c>
      <c r="AD61" s="196">
        <v>24.92</v>
      </c>
      <c r="AE61" s="196">
        <v>0</v>
      </c>
      <c r="AF61" s="196">
        <v>0</v>
      </c>
      <c r="AG61" s="196">
        <v>74.97</v>
      </c>
      <c r="AH61" s="196">
        <v>0</v>
      </c>
      <c r="AI61" s="196">
        <v>21.22</v>
      </c>
      <c r="AJ61" s="196">
        <v>0</v>
      </c>
      <c r="AK61" s="196">
        <v>-35</v>
      </c>
      <c r="AL61" s="196">
        <v>0</v>
      </c>
      <c r="AM61" s="196">
        <v>0</v>
      </c>
      <c r="AN61" s="196">
        <v>0</v>
      </c>
      <c r="AO61" s="196">
        <v>275.20999999999998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19.829999999999998</v>
      </c>
      <c r="E62" s="196">
        <v>0</v>
      </c>
      <c r="F62" s="196">
        <v>7.82</v>
      </c>
      <c r="G62" s="196">
        <v>23.37</v>
      </c>
      <c r="H62" s="196">
        <v>0</v>
      </c>
      <c r="I62" s="196">
        <v>10.11</v>
      </c>
      <c r="J62" s="196">
        <v>30.57</v>
      </c>
      <c r="K62" s="196">
        <v>20.329999999999998</v>
      </c>
      <c r="L62" s="196">
        <v>0.25</v>
      </c>
      <c r="M62" s="196">
        <v>2.56</v>
      </c>
      <c r="N62" s="196">
        <v>1</v>
      </c>
      <c r="O62" s="196">
        <v>2.94</v>
      </c>
      <c r="P62" s="196">
        <v>1.1000000000000001</v>
      </c>
      <c r="Q62" s="196">
        <v>0.38</v>
      </c>
      <c r="R62" s="196">
        <v>0.75</v>
      </c>
      <c r="S62" s="196">
        <v>0.47</v>
      </c>
      <c r="T62" s="196">
        <v>0</v>
      </c>
      <c r="U62" s="196">
        <v>2.0499999999999998</v>
      </c>
      <c r="V62" s="196">
        <v>0.36</v>
      </c>
      <c r="W62" s="196">
        <v>0.82</v>
      </c>
      <c r="X62" s="196">
        <v>2.6</v>
      </c>
      <c r="Y62" s="196">
        <v>0</v>
      </c>
      <c r="Z62" s="196">
        <v>20.81</v>
      </c>
      <c r="AA62" s="196">
        <v>1.59</v>
      </c>
      <c r="AB62" s="196">
        <v>0</v>
      </c>
      <c r="AC62" s="196">
        <v>0</v>
      </c>
      <c r="AD62" s="196">
        <v>24.92</v>
      </c>
      <c r="AE62" s="196">
        <v>0</v>
      </c>
      <c r="AF62" s="196">
        <v>0</v>
      </c>
      <c r="AG62" s="196">
        <v>74.97</v>
      </c>
      <c r="AH62" s="196">
        <v>0</v>
      </c>
      <c r="AI62" s="196">
        <v>21.22</v>
      </c>
      <c r="AJ62" s="196">
        <v>0</v>
      </c>
      <c r="AK62" s="196">
        <v>-35</v>
      </c>
      <c r="AL62" s="196">
        <v>0</v>
      </c>
      <c r="AM62" s="196">
        <v>0</v>
      </c>
      <c r="AN62" s="196">
        <v>0</v>
      </c>
      <c r="AO62" s="196">
        <v>275.20999999999998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19.829999999999998</v>
      </c>
      <c r="E63" s="196">
        <v>0</v>
      </c>
      <c r="F63" s="196">
        <v>7.82</v>
      </c>
      <c r="G63" s="196">
        <v>23.37</v>
      </c>
      <c r="H63" s="196">
        <v>0</v>
      </c>
      <c r="I63" s="196">
        <v>10.11</v>
      </c>
      <c r="J63" s="196">
        <v>30.57</v>
      </c>
      <c r="K63" s="196">
        <v>20.329999999999998</v>
      </c>
      <c r="L63" s="196">
        <v>0.25</v>
      </c>
      <c r="M63" s="196">
        <v>2.56</v>
      </c>
      <c r="N63" s="196">
        <v>1</v>
      </c>
      <c r="O63" s="196">
        <v>2.94</v>
      </c>
      <c r="P63" s="196">
        <v>1.1000000000000001</v>
      </c>
      <c r="Q63" s="196">
        <v>0.38</v>
      </c>
      <c r="R63" s="196">
        <v>0.75</v>
      </c>
      <c r="S63" s="196">
        <v>0.47</v>
      </c>
      <c r="T63" s="196">
        <v>0</v>
      </c>
      <c r="U63" s="196">
        <v>2.0499999999999998</v>
      </c>
      <c r="V63" s="196">
        <v>0.36</v>
      </c>
      <c r="W63" s="196">
        <v>0.82</v>
      </c>
      <c r="X63" s="196">
        <v>2.6</v>
      </c>
      <c r="Y63" s="196">
        <v>0</v>
      </c>
      <c r="Z63" s="196">
        <v>20.81</v>
      </c>
      <c r="AA63" s="196">
        <v>1.59</v>
      </c>
      <c r="AB63" s="196">
        <v>0</v>
      </c>
      <c r="AC63" s="196">
        <v>0</v>
      </c>
      <c r="AD63" s="196">
        <v>24.92</v>
      </c>
      <c r="AE63" s="196">
        <v>0</v>
      </c>
      <c r="AF63" s="196">
        <v>0</v>
      </c>
      <c r="AG63" s="196">
        <v>74.97</v>
      </c>
      <c r="AH63" s="196">
        <v>0</v>
      </c>
      <c r="AI63" s="196">
        <v>21.22</v>
      </c>
      <c r="AJ63" s="196">
        <v>0</v>
      </c>
      <c r="AK63" s="196">
        <v>-35</v>
      </c>
      <c r="AL63" s="196">
        <v>0</v>
      </c>
      <c r="AM63" s="196">
        <v>0</v>
      </c>
      <c r="AN63" s="196">
        <v>0</v>
      </c>
      <c r="AO63" s="196">
        <v>275.20999999999998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19.829999999999998</v>
      </c>
      <c r="E64" s="196">
        <v>0</v>
      </c>
      <c r="F64" s="196">
        <v>7.82</v>
      </c>
      <c r="G64" s="196">
        <v>23.37</v>
      </c>
      <c r="H64" s="196">
        <v>0</v>
      </c>
      <c r="I64" s="196">
        <v>10.11</v>
      </c>
      <c r="J64" s="196">
        <v>30.57</v>
      </c>
      <c r="K64" s="196">
        <v>20.329999999999998</v>
      </c>
      <c r="L64" s="196">
        <v>0.25</v>
      </c>
      <c r="M64" s="196">
        <v>2.56</v>
      </c>
      <c r="N64" s="196">
        <v>1</v>
      </c>
      <c r="O64" s="196">
        <v>2.94</v>
      </c>
      <c r="P64" s="196">
        <v>1.1000000000000001</v>
      </c>
      <c r="Q64" s="196">
        <v>0.38</v>
      </c>
      <c r="R64" s="196">
        <v>0.75</v>
      </c>
      <c r="S64" s="196">
        <v>0.47</v>
      </c>
      <c r="T64" s="196">
        <v>0</v>
      </c>
      <c r="U64" s="196">
        <v>2.0499999999999998</v>
      </c>
      <c r="V64" s="196">
        <v>0.36</v>
      </c>
      <c r="W64" s="196">
        <v>0.82</v>
      </c>
      <c r="X64" s="196">
        <v>2.6</v>
      </c>
      <c r="Y64" s="196">
        <v>0</v>
      </c>
      <c r="Z64" s="196">
        <v>20.81</v>
      </c>
      <c r="AA64" s="196">
        <v>1.59</v>
      </c>
      <c r="AB64" s="196">
        <v>0</v>
      </c>
      <c r="AC64" s="196">
        <v>0</v>
      </c>
      <c r="AD64" s="196">
        <v>24.92</v>
      </c>
      <c r="AE64" s="196">
        <v>0</v>
      </c>
      <c r="AF64" s="196">
        <v>0</v>
      </c>
      <c r="AG64" s="196">
        <v>74.97</v>
      </c>
      <c r="AH64" s="196">
        <v>0</v>
      </c>
      <c r="AI64" s="196">
        <v>21.22</v>
      </c>
      <c r="AJ64" s="196">
        <v>0</v>
      </c>
      <c r="AK64" s="196">
        <v>-35</v>
      </c>
      <c r="AL64" s="196">
        <v>0</v>
      </c>
      <c r="AM64" s="196">
        <v>0</v>
      </c>
      <c r="AN64" s="196">
        <v>0</v>
      </c>
      <c r="AO64" s="196">
        <v>275.20999999999998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19.829999999999998</v>
      </c>
      <c r="E65" s="196">
        <v>0</v>
      </c>
      <c r="F65" s="196">
        <v>7.82</v>
      </c>
      <c r="G65" s="196">
        <v>23.37</v>
      </c>
      <c r="H65" s="196">
        <v>0</v>
      </c>
      <c r="I65" s="196">
        <v>10.11</v>
      </c>
      <c r="J65" s="196">
        <v>30.57</v>
      </c>
      <c r="K65" s="196">
        <v>20.329999999999998</v>
      </c>
      <c r="L65" s="196">
        <v>0.25</v>
      </c>
      <c r="M65" s="196">
        <v>2.56</v>
      </c>
      <c r="N65" s="196">
        <v>1</v>
      </c>
      <c r="O65" s="196">
        <v>2.94</v>
      </c>
      <c r="P65" s="196">
        <v>1.1000000000000001</v>
      </c>
      <c r="Q65" s="196">
        <v>0.38</v>
      </c>
      <c r="R65" s="196">
        <v>0.75</v>
      </c>
      <c r="S65" s="196">
        <v>0.47</v>
      </c>
      <c r="T65" s="196">
        <v>0</v>
      </c>
      <c r="U65" s="196">
        <v>2.0499999999999998</v>
      </c>
      <c r="V65" s="196">
        <v>0.36</v>
      </c>
      <c r="W65" s="196">
        <v>0.82</v>
      </c>
      <c r="X65" s="196">
        <v>2.6</v>
      </c>
      <c r="Y65" s="196">
        <v>0</v>
      </c>
      <c r="Z65" s="196">
        <v>4.9000000000000004</v>
      </c>
      <c r="AA65" s="196">
        <v>1.59</v>
      </c>
      <c r="AB65" s="196">
        <v>0</v>
      </c>
      <c r="AC65" s="196">
        <v>0</v>
      </c>
      <c r="AD65" s="196">
        <v>24.92</v>
      </c>
      <c r="AE65" s="196">
        <v>0</v>
      </c>
      <c r="AF65" s="196">
        <v>0</v>
      </c>
      <c r="AG65" s="196">
        <v>74.97</v>
      </c>
      <c r="AH65" s="196">
        <v>0</v>
      </c>
      <c r="AI65" s="196">
        <v>21.22</v>
      </c>
      <c r="AJ65" s="196">
        <v>0</v>
      </c>
      <c r="AK65" s="196">
        <v>-35</v>
      </c>
      <c r="AL65" s="196">
        <v>0</v>
      </c>
      <c r="AM65" s="196">
        <v>0</v>
      </c>
      <c r="AN65" s="196">
        <v>0</v>
      </c>
      <c r="AO65" s="196">
        <v>275.20999999999998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19.829999999999998</v>
      </c>
      <c r="E66" s="196">
        <v>0</v>
      </c>
      <c r="F66" s="196">
        <v>7.82</v>
      </c>
      <c r="G66" s="196">
        <v>23.37</v>
      </c>
      <c r="H66" s="196">
        <v>0</v>
      </c>
      <c r="I66" s="196">
        <v>10.11</v>
      </c>
      <c r="J66" s="196">
        <v>30.57</v>
      </c>
      <c r="K66" s="196">
        <v>20.329999999999998</v>
      </c>
      <c r="L66" s="196">
        <v>0.25</v>
      </c>
      <c r="M66" s="196">
        <v>2.56</v>
      </c>
      <c r="N66" s="196">
        <v>1</v>
      </c>
      <c r="O66" s="196">
        <v>2.94</v>
      </c>
      <c r="P66" s="196">
        <v>1.1000000000000001</v>
      </c>
      <c r="Q66" s="196">
        <v>0.38</v>
      </c>
      <c r="R66" s="196">
        <v>0.75</v>
      </c>
      <c r="S66" s="196">
        <v>0.47</v>
      </c>
      <c r="T66" s="196">
        <v>0</v>
      </c>
      <c r="U66" s="196">
        <v>2.0499999999999998</v>
      </c>
      <c r="V66" s="196">
        <v>0.36</v>
      </c>
      <c r="W66" s="196">
        <v>0.82</v>
      </c>
      <c r="X66" s="196">
        <v>2.6</v>
      </c>
      <c r="Y66" s="196">
        <v>0</v>
      </c>
      <c r="Z66" s="196">
        <v>4.9000000000000004</v>
      </c>
      <c r="AA66" s="196">
        <v>1.59</v>
      </c>
      <c r="AB66" s="196">
        <v>0</v>
      </c>
      <c r="AC66" s="196">
        <v>0</v>
      </c>
      <c r="AD66" s="196">
        <v>24.92</v>
      </c>
      <c r="AE66" s="196">
        <v>0</v>
      </c>
      <c r="AF66" s="196">
        <v>0</v>
      </c>
      <c r="AG66" s="196">
        <v>74.97</v>
      </c>
      <c r="AH66" s="196">
        <v>0</v>
      </c>
      <c r="AI66" s="196">
        <v>21.22</v>
      </c>
      <c r="AJ66" s="196">
        <v>0</v>
      </c>
      <c r="AK66" s="196">
        <v>-35</v>
      </c>
      <c r="AL66" s="196">
        <v>0</v>
      </c>
      <c r="AM66" s="196">
        <v>0</v>
      </c>
      <c r="AN66" s="196">
        <v>0</v>
      </c>
      <c r="AO66" s="196">
        <v>275.20999999999998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19.829999999999998</v>
      </c>
      <c r="E67" s="196">
        <v>0</v>
      </c>
      <c r="F67" s="196">
        <v>7.87</v>
      </c>
      <c r="G67" s="196">
        <v>23.37</v>
      </c>
      <c r="H67" s="196">
        <v>0</v>
      </c>
      <c r="I67" s="196">
        <v>10.11</v>
      </c>
      <c r="J67" s="196">
        <v>30.57</v>
      </c>
      <c r="K67" s="196">
        <v>33.869999999999997</v>
      </c>
      <c r="L67" s="196">
        <v>0.25</v>
      </c>
      <c r="M67" s="196">
        <v>2.56</v>
      </c>
      <c r="N67" s="196">
        <v>1</v>
      </c>
      <c r="O67" s="196">
        <v>2.94</v>
      </c>
      <c r="P67" s="196">
        <v>1.1000000000000001</v>
      </c>
      <c r="Q67" s="196">
        <v>0.39</v>
      </c>
      <c r="R67" s="196">
        <v>0.75</v>
      </c>
      <c r="S67" s="196">
        <v>0.47</v>
      </c>
      <c r="T67" s="196">
        <v>0</v>
      </c>
      <c r="U67" s="196">
        <v>2.0499999999999998</v>
      </c>
      <c r="V67" s="196">
        <v>0.94</v>
      </c>
      <c r="W67" s="196">
        <v>0.82</v>
      </c>
      <c r="X67" s="196">
        <v>2.6</v>
      </c>
      <c r="Y67" s="196">
        <v>0</v>
      </c>
      <c r="Z67" s="196">
        <v>4.9000000000000004</v>
      </c>
      <c r="AA67" s="196">
        <v>1.59</v>
      </c>
      <c r="AB67" s="196">
        <v>0</v>
      </c>
      <c r="AC67" s="196">
        <v>0</v>
      </c>
      <c r="AD67" s="196">
        <v>24.92</v>
      </c>
      <c r="AE67" s="196">
        <v>0</v>
      </c>
      <c r="AF67" s="196">
        <v>0</v>
      </c>
      <c r="AG67" s="196">
        <v>74.97</v>
      </c>
      <c r="AH67" s="196">
        <v>0</v>
      </c>
      <c r="AI67" s="196">
        <v>21.22</v>
      </c>
      <c r="AJ67" s="196">
        <v>0</v>
      </c>
      <c r="AK67" s="196">
        <v>-35</v>
      </c>
      <c r="AL67" s="196">
        <v>0</v>
      </c>
      <c r="AM67" s="196">
        <v>0</v>
      </c>
      <c r="AN67" s="196">
        <v>0</v>
      </c>
      <c r="AO67" s="196">
        <v>275.20999999999998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19.829999999999998</v>
      </c>
      <c r="E68" s="196">
        <v>0</v>
      </c>
      <c r="F68" s="196">
        <v>7.87</v>
      </c>
      <c r="G68" s="196">
        <v>23.37</v>
      </c>
      <c r="H68" s="196">
        <v>0</v>
      </c>
      <c r="I68" s="196">
        <v>10.11</v>
      </c>
      <c r="J68" s="196">
        <v>30.57</v>
      </c>
      <c r="K68" s="196">
        <v>20.38</v>
      </c>
      <c r="L68" s="196">
        <v>0.31</v>
      </c>
      <c r="M68" s="196">
        <v>2.56</v>
      </c>
      <c r="N68" s="196">
        <v>1</v>
      </c>
      <c r="O68" s="196">
        <v>2.94</v>
      </c>
      <c r="P68" s="196">
        <v>1.1000000000000001</v>
      </c>
      <c r="Q68" s="196">
        <v>0.39</v>
      </c>
      <c r="R68" s="196">
        <v>0.75</v>
      </c>
      <c r="S68" s="196">
        <v>0.47</v>
      </c>
      <c r="T68" s="196">
        <v>0</v>
      </c>
      <c r="U68" s="196">
        <v>2.0499999999999998</v>
      </c>
      <c r="V68" s="196">
        <v>0.36</v>
      </c>
      <c r="W68" s="196">
        <v>0.82</v>
      </c>
      <c r="X68" s="196">
        <v>2.6</v>
      </c>
      <c r="Y68" s="196">
        <v>0</v>
      </c>
      <c r="Z68" s="196">
        <v>4.9000000000000004</v>
      </c>
      <c r="AA68" s="196">
        <v>1.59</v>
      </c>
      <c r="AB68" s="196">
        <v>0</v>
      </c>
      <c r="AC68" s="196">
        <v>0</v>
      </c>
      <c r="AD68" s="196">
        <v>24.92</v>
      </c>
      <c r="AE68" s="196">
        <v>0</v>
      </c>
      <c r="AF68" s="196">
        <v>0</v>
      </c>
      <c r="AG68" s="196">
        <v>74.97</v>
      </c>
      <c r="AH68" s="196">
        <v>0</v>
      </c>
      <c r="AI68" s="196">
        <v>21.22</v>
      </c>
      <c r="AJ68" s="196">
        <v>0</v>
      </c>
      <c r="AK68" s="196">
        <v>-35</v>
      </c>
      <c r="AL68" s="196">
        <v>0</v>
      </c>
      <c r="AM68" s="196">
        <v>0</v>
      </c>
      <c r="AN68" s="196">
        <v>0</v>
      </c>
      <c r="AO68" s="196">
        <v>275.20999999999998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19.829999999999998</v>
      </c>
      <c r="E69" s="196">
        <v>0</v>
      </c>
      <c r="F69" s="196">
        <v>7.87</v>
      </c>
      <c r="G69" s="196">
        <v>23.37</v>
      </c>
      <c r="H69" s="196">
        <v>0</v>
      </c>
      <c r="I69" s="196">
        <v>10.11</v>
      </c>
      <c r="J69" s="196">
        <v>30.57</v>
      </c>
      <c r="K69" s="196">
        <v>20.32</v>
      </c>
      <c r="L69" s="196">
        <v>0.25</v>
      </c>
      <c r="M69" s="196">
        <v>2.56</v>
      </c>
      <c r="N69" s="196">
        <v>1</v>
      </c>
      <c r="O69" s="196">
        <v>2.94</v>
      </c>
      <c r="P69" s="196">
        <v>1.1000000000000001</v>
      </c>
      <c r="Q69" s="196">
        <v>0.39</v>
      </c>
      <c r="R69" s="196">
        <v>0.75</v>
      </c>
      <c r="S69" s="196">
        <v>0.47</v>
      </c>
      <c r="T69" s="196">
        <v>0</v>
      </c>
      <c r="U69" s="196">
        <v>2.0499999999999998</v>
      </c>
      <c r="V69" s="196">
        <v>0.36</v>
      </c>
      <c r="W69" s="196">
        <v>0.82</v>
      </c>
      <c r="X69" s="196">
        <v>2.6</v>
      </c>
      <c r="Y69" s="196">
        <v>0</v>
      </c>
      <c r="Z69" s="196">
        <v>4.9000000000000004</v>
      </c>
      <c r="AA69" s="196">
        <v>1.59</v>
      </c>
      <c r="AB69" s="196">
        <v>0</v>
      </c>
      <c r="AC69" s="196">
        <v>0</v>
      </c>
      <c r="AD69" s="196">
        <v>24.92</v>
      </c>
      <c r="AE69" s="196">
        <v>0</v>
      </c>
      <c r="AF69" s="196">
        <v>0</v>
      </c>
      <c r="AG69" s="196">
        <v>74.97</v>
      </c>
      <c r="AH69" s="196">
        <v>0</v>
      </c>
      <c r="AI69" s="196">
        <v>21.22</v>
      </c>
      <c r="AJ69" s="196">
        <v>0</v>
      </c>
      <c r="AK69" s="196">
        <v>-35</v>
      </c>
      <c r="AL69" s="196">
        <v>0</v>
      </c>
      <c r="AM69" s="196">
        <v>0</v>
      </c>
      <c r="AN69" s="196">
        <v>0</v>
      </c>
      <c r="AO69" s="196">
        <v>275.20999999999998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19.829999999999998</v>
      </c>
      <c r="E70" s="196">
        <v>0</v>
      </c>
      <c r="F70" s="196">
        <v>7.87</v>
      </c>
      <c r="G70" s="196">
        <v>23.37</v>
      </c>
      <c r="H70" s="196">
        <v>0</v>
      </c>
      <c r="I70" s="196">
        <v>10.11</v>
      </c>
      <c r="J70" s="196">
        <v>30.57</v>
      </c>
      <c r="K70" s="196">
        <v>20.32</v>
      </c>
      <c r="L70" s="196">
        <v>0.25</v>
      </c>
      <c r="M70" s="196">
        <v>2.56</v>
      </c>
      <c r="N70" s="196">
        <v>1</v>
      </c>
      <c r="O70" s="196">
        <v>2.94</v>
      </c>
      <c r="P70" s="196">
        <v>1.1000000000000001</v>
      </c>
      <c r="Q70" s="196">
        <v>0.39</v>
      </c>
      <c r="R70" s="196">
        <v>0.75</v>
      </c>
      <c r="S70" s="196">
        <v>0.47</v>
      </c>
      <c r="T70" s="196">
        <v>0</v>
      </c>
      <c r="U70" s="196">
        <v>2.0499999999999998</v>
      </c>
      <c r="V70" s="196">
        <v>0.36</v>
      </c>
      <c r="W70" s="196">
        <v>0.82</v>
      </c>
      <c r="X70" s="196">
        <v>2.6</v>
      </c>
      <c r="Y70" s="196">
        <v>0</v>
      </c>
      <c r="Z70" s="196">
        <v>4.9000000000000004</v>
      </c>
      <c r="AA70" s="196">
        <v>1.59</v>
      </c>
      <c r="AB70" s="196">
        <v>0</v>
      </c>
      <c r="AC70" s="196">
        <v>0</v>
      </c>
      <c r="AD70" s="196">
        <v>24.92</v>
      </c>
      <c r="AE70" s="196">
        <v>0</v>
      </c>
      <c r="AF70" s="196">
        <v>0</v>
      </c>
      <c r="AG70" s="196">
        <v>74.97</v>
      </c>
      <c r="AH70" s="196">
        <v>0</v>
      </c>
      <c r="AI70" s="196">
        <v>21.22</v>
      </c>
      <c r="AJ70" s="196">
        <v>0</v>
      </c>
      <c r="AK70" s="196">
        <v>-35</v>
      </c>
      <c r="AL70" s="196">
        <v>0</v>
      </c>
      <c r="AM70" s="196">
        <v>0</v>
      </c>
      <c r="AN70" s="196">
        <v>0</v>
      </c>
      <c r="AO70" s="196">
        <v>275.20999999999998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19.829999999999998</v>
      </c>
      <c r="E71" s="196">
        <v>0</v>
      </c>
      <c r="F71" s="196">
        <v>7.87</v>
      </c>
      <c r="G71" s="196">
        <v>23.37</v>
      </c>
      <c r="H71" s="196">
        <v>0</v>
      </c>
      <c r="I71" s="196">
        <v>10.11</v>
      </c>
      <c r="J71" s="196">
        <v>30.57</v>
      </c>
      <c r="K71" s="196">
        <v>20.32</v>
      </c>
      <c r="L71" s="196">
        <v>0.25</v>
      </c>
      <c r="M71" s="196">
        <v>2.56</v>
      </c>
      <c r="N71" s="196">
        <v>1</v>
      </c>
      <c r="O71" s="196">
        <v>2.94</v>
      </c>
      <c r="P71" s="196">
        <v>1.1000000000000001</v>
      </c>
      <c r="Q71" s="196">
        <v>0.39</v>
      </c>
      <c r="R71" s="196">
        <v>0.75</v>
      </c>
      <c r="S71" s="196">
        <v>0.47</v>
      </c>
      <c r="T71" s="196">
        <v>0</v>
      </c>
      <c r="U71" s="196">
        <v>1.61</v>
      </c>
      <c r="V71" s="196">
        <v>0.36</v>
      </c>
      <c r="W71" s="196">
        <v>0.82</v>
      </c>
      <c r="X71" s="196">
        <v>2.6</v>
      </c>
      <c r="Y71" s="196">
        <v>0</v>
      </c>
      <c r="Z71" s="196">
        <v>4.9000000000000004</v>
      </c>
      <c r="AA71" s="196">
        <v>1.59</v>
      </c>
      <c r="AB71" s="196">
        <v>0</v>
      </c>
      <c r="AC71" s="196">
        <v>0</v>
      </c>
      <c r="AD71" s="196">
        <v>24.92</v>
      </c>
      <c r="AE71" s="196">
        <v>0</v>
      </c>
      <c r="AF71" s="196">
        <v>0</v>
      </c>
      <c r="AG71" s="196">
        <v>74.97</v>
      </c>
      <c r="AH71" s="196">
        <v>0</v>
      </c>
      <c r="AI71" s="196">
        <v>21.22</v>
      </c>
      <c r="AJ71" s="196">
        <v>0</v>
      </c>
      <c r="AK71" s="196">
        <v>-3.78</v>
      </c>
      <c r="AL71" s="196">
        <v>0</v>
      </c>
      <c r="AM71" s="196">
        <v>0</v>
      </c>
      <c r="AN71" s="196">
        <v>0</v>
      </c>
      <c r="AO71" s="196">
        <v>155.21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19.829999999999998</v>
      </c>
      <c r="E72" s="196">
        <v>0</v>
      </c>
      <c r="F72" s="196">
        <v>7.87</v>
      </c>
      <c r="G72" s="196">
        <v>23.37</v>
      </c>
      <c r="H72" s="196">
        <v>0</v>
      </c>
      <c r="I72" s="196">
        <v>10.11</v>
      </c>
      <c r="J72" s="196">
        <v>30.57</v>
      </c>
      <c r="K72" s="196">
        <v>20.32</v>
      </c>
      <c r="L72" s="196">
        <v>0.25</v>
      </c>
      <c r="M72" s="196">
        <v>2.56</v>
      </c>
      <c r="N72" s="196">
        <v>1</v>
      </c>
      <c r="O72" s="196">
        <v>2.94</v>
      </c>
      <c r="P72" s="196">
        <v>1.1000000000000001</v>
      </c>
      <c r="Q72" s="196">
        <v>0.39</v>
      </c>
      <c r="R72" s="196">
        <v>0.75</v>
      </c>
      <c r="S72" s="196">
        <v>0.47</v>
      </c>
      <c r="T72" s="196">
        <v>0</v>
      </c>
      <c r="U72" s="196">
        <v>1.61</v>
      </c>
      <c r="V72" s="196">
        <v>0.36</v>
      </c>
      <c r="W72" s="196">
        <v>0.82</v>
      </c>
      <c r="X72" s="196">
        <v>2.6</v>
      </c>
      <c r="Y72" s="196">
        <v>0</v>
      </c>
      <c r="Z72" s="196">
        <v>4.9000000000000004</v>
      </c>
      <c r="AA72" s="196">
        <v>1.59</v>
      </c>
      <c r="AB72" s="196">
        <v>0</v>
      </c>
      <c r="AC72" s="196">
        <v>0</v>
      </c>
      <c r="AD72" s="196">
        <v>24.92</v>
      </c>
      <c r="AE72" s="196">
        <v>0</v>
      </c>
      <c r="AF72" s="196">
        <v>0</v>
      </c>
      <c r="AG72" s="196">
        <v>74.97</v>
      </c>
      <c r="AH72" s="196">
        <v>0</v>
      </c>
      <c r="AI72" s="196">
        <v>21.22</v>
      </c>
      <c r="AJ72" s="196">
        <v>0</v>
      </c>
      <c r="AK72" s="196">
        <v>-3.78</v>
      </c>
      <c r="AL72" s="196">
        <v>0</v>
      </c>
      <c r="AM72" s="196">
        <v>0</v>
      </c>
      <c r="AN72" s="196">
        <v>0</v>
      </c>
      <c r="AO72" s="196">
        <v>135.21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19.829999999999998</v>
      </c>
      <c r="E73" s="196">
        <v>0</v>
      </c>
      <c r="F73" s="196">
        <v>7.87</v>
      </c>
      <c r="G73" s="196">
        <v>23.37</v>
      </c>
      <c r="H73" s="196">
        <v>0</v>
      </c>
      <c r="I73" s="196">
        <v>10.11</v>
      </c>
      <c r="J73" s="196">
        <v>30.57</v>
      </c>
      <c r="K73" s="196">
        <v>20.32</v>
      </c>
      <c r="L73" s="196">
        <v>0.25</v>
      </c>
      <c r="M73" s="196">
        <v>2.56</v>
      </c>
      <c r="N73" s="196">
        <v>1</v>
      </c>
      <c r="O73" s="196">
        <v>2.94</v>
      </c>
      <c r="P73" s="196">
        <v>1.1000000000000001</v>
      </c>
      <c r="Q73" s="196">
        <v>0.39</v>
      </c>
      <c r="R73" s="196">
        <v>0.75</v>
      </c>
      <c r="S73" s="196">
        <v>0.47</v>
      </c>
      <c r="T73" s="196">
        <v>0</v>
      </c>
      <c r="U73" s="196">
        <v>1.61</v>
      </c>
      <c r="V73" s="196">
        <v>0.36</v>
      </c>
      <c r="W73" s="196">
        <v>0.82</v>
      </c>
      <c r="X73" s="196">
        <v>2.6</v>
      </c>
      <c r="Y73" s="196">
        <v>0</v>
      </c>
      <c r="Z73" s="196">
        <v>4.9000000000000004</v>
      </c>
      <c r="AA73" s="196">
        <v>1.59</v>
      </c>
      <c r="AB73" s="196">
        <v>0</v>
      </c>
      <c r="AC73" s="196">
        <v>0</v>
      </c>
      <c r="AD73" s="196">
        <v>24.92</v>
      </c>
      <c r="AE73" s="196">
        <v>0</v>
      </c>
      <c r="AF73" s="196">
        <v>0</v>
      </c>
      <c r="AG73" s="196">
        <v>74.97</v>
      </c>
      <c r="AH73" s="196">
        <v>0</v>
      </c>
      <c r="AI73" s="196">
        <v>21.22</v>
      </c>
      <c r="AJ73" s="196">
        <v>0</v>
      </c>
      <c r="AK73" s="196">
        <v>-3.78</v>
      </c>
      <c r="AL73" s="196">
        <v>0</v>
      </c>
      <c r="AM73" s="196">
        <v>0</v>
      </c>
      <c r="AN73" s="196">
        <v>0</v>
      </c>
      <c r="AO73" s="196">
        <v>135.21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19.829999999999998</v>
      </c>
      <c r="E74" s="196">
        <v>0</v>
      </c>
      <c r="F74" s="196">
        <v>7.87</v>
      </c>
      <c r="G74" s="196">
        <v>23.37</v>
      </c>
      <c r="H74" s="196">
        <v>0</v>
      </c>
      <c r="I74" s="196">
        <v>10.11</v>
      </c>
      <c r="J74" s="196">
        <v>30.57</v>
      </c>
      <c r="K74" s="196">
        <v>20.32</v>
      </c>
      <c r="L74" s="196">
        <v>0.25</v>
      </c>
      <c r="M74" s="196">
        <v>2.56</v>
      </c>
      <c r="N74" s="196">
        <v>1</v>
      </c>
      <c r="O74" s="196">
        <v>2.94</v>
      </c>
      <c r="P74" s="196">
        <v>1.1000000000000001</v>
      </c>
      <c r="Q74" s="196">
        <v>0.39</v>
      </c>
      <c r="R74" s="196">
        <v>0.75</v>
      </c>
      <c r="S74" s="196">
        <v>0.47</v>
      </c>
      <c r="T74" s="196">
        <v>0</v>
      </c>
      <c r="U74" s="196">
        <v>1.61</v>
      </c>
      <c r="V74" s="196">
        <v>0.36</v>
      </c>
      <c r="W74" s="196">
        <v>0.82</v>
      </c>
      <c r="X74" s="196">
        <v>2.6</v>
      </c>
      <c r="Y74" s="196">
        <v>0</v>
      </c>
      <c r="Z74" s="196">
        <v>4.9000000000000004</v>
      </c>
      <c r="AA74" s="196">
        <v>1.59</v>
      </c>
      <c r="AB74" s="196">
        <v>0</v>
      </c>
      <c r="AC74" s="196">
        <v>0</v>
      </c>
      <c r="AD74" s="196">
        <v>24.92</v>
      </c>
      <c r="AE74" s="196">
        <v>0</v>
      </c>
      <c r="AF74" s="196">
        <v>0</v>
      </c>
      <c r="AG74" s="196">
        <v>74.97</v>
      </c>
      <c r="AH74" s="196">
        <v>0</v>
      </c>
      <c r="AI74" s="196">
        <v>21.22</v>
      </c>
      <c r="AJ74" s="196">
        <v>0</v>
      </c>
      <c r="AK74" s="196">
        <v>-3.78</v>
      </c>
      <c r="AL74" s="196">
        <v>0</v>
      </c>
      <c r="AM74" s="196">
        <v>0</v>
      </c>
      <c r="AN74" s="196">
        <v>0</v>
      </c>
      <c r="AO74" s="196">
        <v>135.21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19.829999999999998</v>
      </c>
      <c r="E75" s="196">
        <v>0</v>
      </c>
      <c r="F75" s="196">
        <v>7.87</v>
      </c>
      <c r="G75" s="196">
        <v>23.37</v>
      </c>
      <c r="H75" s="196">
        <v>0</v>
      </c>
      <c r="I75" s="196">
        <v>10.11</v>
      </c>
      <c r="J75" s="196">
        <v>30.57</v>
      </c>
      <c r="K75" s="196">
        <v>20.32</v>
      </c>
      <c r="L75" s="196">
        <v>0.25</v>
      </c>
      <c r="M75" s="196">
        <v>2.56</v>
      </c>
      <c r="N75" s="196">
        <v>1</v>
      </c>
      <c r="O75" s="196">
        <v>2.94</v>
      </c>
      <c r="P75" s="196">
        <v>1.1000000000000001</v>
      </c>
      <c r="Q75" s="196">
        <v>0.39</v>
      </c>
      <c r="R75" s="196">
        <v>0.75</v>
      </c>
      <c r="S75" s="196">
        <v>0.47</v>
      </c>
      <c r="T75" s="196">
        <v>0</v>
      </c>
      <c r="U75" s="196">
        <v>1.61</v>
      </c>
      <c r="V75" s="196">
        <v>0.36</v>
      </c>
      <c r="W75" s="196">
        <v>0.82</v>
      </c>
      <c r="X75" s="196">
        <v>2.6</v>
      </c>
      <c r="Y75" s="196">
        <v>0</v>
      </c>
      <c r="Z75" s="196">
        <v>4.9000000000000004</v>
      </c>
      <c r="AA75" s="196">
        <v>1.59</v>
      </c>
      <c r="AB75" s="196">
        <v>0</v>
      </c>
      <c r="AC75" s="196">
        <v>0</v>
      </c>
      <c r="AD75" s="196">
        <v>24.92</v>
      </c>
      <c r="AE75" s="196">
        <v>0</v>
      </c>
      <c r="AF75" s="196">
        <v>0</v>
      </c>
      <c r="AG75" s="196">
        <v>74.97</v>
      </c>
      <c r="AH75" s="196">
        <v>0</v>
      </c>
      <c r="AI75" s="196">
        <v>21.22</v>
      </c>
      <c r="AJ75" s="196">
        <v>0</v>
      </c>
      <c r="AK75" s="196">
        <v>-3.78</v>
      </c>
      <c r="AL75" s="196">
        <v>0</v>
      </c>
      <c r="AM75" s="196">
        <v>0</v>
      </c>
      <c r="AN75" s="196">
        <v>0</v>
      </c>
      <c r="AO75" s="196">
        <v>142.99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19.829999999999998</v>
      </c>
      <c r="E76" s="196">
        <v>0</v>
      </c>
      <c r="F76" s="196">
        <v>7.87</v>
      </c>
      <c r="G76" s="196">
        <v>23.37</v>
      </c>
      <c r="H76" s="196">
        <v>0</v>
      </c>
      <c r="I76" s="196">
        <v>10.11</v>
      </c>
      <c r="J76" s="196">
        <v>30.57</v>
      </c>
      <c r="K76" s="196">
        <v>20.32</v>
      </c>
      <c r="L76" s="196">
        <v>0.25</v>
      </c>
      <c r="M76" s="196">
        <v>2.56</v>
      </c>
      <c r="N76" s="196">
        <v>1</v>
      </c>
      <c r="O76" s="196">
        <v>2.94</v>
      </c>
      <c r="P76" s="196">
        <v>1.1000000000000001</v>
      </c>
      <c r="Q76" s="196">
        <v>0.39</v>
      </c>
      <c r="R76" s="196">
        <v>0.75</v>
      </c>
      <c r="S76" s="196">
        <v>0.47</v>
      </c>
      <c r="T76" s="196">
        <v>0</v>
      </c>
      <c r="U76" s="196">
        <v>1.61</v>
      </c>
      <c r="V76" s="196">
        <v>0.36</v>
      </c>
      <c r="W76" s="196">
        <v>0.82</v>
      </c>
      <c r="X76" s="196">
        <v>2.6</v>
      </c>
      <c r="Y76" s="196">
        <v>0</v>
      </c>
      <c r="Z76" s="196">
        <v>4.9000000000000004</v>
      </c>
      <c r="AA76" s="196">
        <v>1.59</v>
      </c>
      <c r="AB76" s="196">
        <v>0</v>
      </c>
      <c r="AC76" s="196">
        <v>0</v>
      </c>
      <c r="AD76" s="196">
        <v>24.92</v>
      </c>
      <c r="AE76" s="196">
        <v>0</v>
      </c>
      <c r="AF76" s="196">
        <v>0</v>
      </c>
      <c r="AG76" s="196">
        <v>74.97</v>
      </c>
      <c r="AH76" s="196">
        <v>0</v>
      </c>
      <c r="AI76" s="196">
        <v>21.22</v>
      </c>
      <c r="AJ76" s="196">
        <v>0</v>
      </c>
      <c r="AK76" s="196">
        <v>-3.78</v>
      </c>
      <c r="AL76" s="196">
        <v>0</v>
      </c>
      <c r="AM76" s="196">
        <v>0</v>
      </c>
      <c r="AN76" s="196">
        <v>0</v>
      </c>
      <c r="AO76" s="196">
        <v>142.99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19.829999999999998</v>
      </c>
      <c r="E77" s="196">
        <v>0</v>
      </c>
      <c r="F77" s="196">
        <v>7.87</v>
      </c>
      <c r="G77" s="196">
        <v>23.37</v>
      </c>
      <c r="H77" s="196">
        <v>0</v>
      </c>
      <c r="I77" s="196">
        <v>10.11</v>
      </c>
      <c r="J77" s="196">
        <v>30.57</v>
      </c>
      <c r="K77" s="196">
        <v>20.32</v>
      </c>
      <c r="L77" s="196">
        <v>0.25</v>
      </c>
      <c r="M77" s="196">
        <v>2.56</v>
      </c>
      <c r="N77" s="196">
        <v>1</v>
      </c>
      <c r="O77" s="196">
        <v>2.94</v>
      </c>
      <c r="P77" s="196">
        <v>1.1000000000000001</v>
      </c>
      <c r="Q77" s="196">
        <v>0.39</v>
      </c>
      <c r="R77" s="196">
        <v>0.75</v>
      </c>
      <c r="S77" s="196">
        <v>0.47</v>
      </c>
      <c r="T77" s="196">
        <v>0</v>
      </c>
      <c r="U77" s="196">
        <v>1.61</v>
      </c>
      <c r="V77" s="196">
        <v>0.36</v>
      </c>
      <c r="W77" s="196">
        <v>0.82</v>
      </c>
      <c r="X77" s="196">
        <v>2.6</v>
      </c>
      <c r="Y77" s="196">
        <v>0</v>
      </c>
      <c r="Z77" s="196">
        <v>4.9000000000000004</v>
      </c>
      <c r="AA77" s="196">
        <v>1.59</v>
      </c>
      <c r="AB77" s="196">
        <v>0</v>
      </c>
      <c r="AC77" s="196">
        <v>0</v>
      </c>
      <c r="AD77" s="196">
        <v>24.92</v>
      </c>
      <c r="AE77" s="196">
        <v>0</v>
      </c>
      <c r="AF77" s="196">
        <v>0</v>
      </c>
      <c r="AG77" s="196">
        <v>74.97</v>
      </c>
      <c r="AH77" s="196">
        <v>0</v>
      </c>
      <c r="AI77" s="196">
        <v>21.22</v>
      </c>
      <c r="AJ77" s="196">
        <v>0</v>
      </c>
      <c r="AK77" s="196">
        <v>-3.78</v>
      </c>
      <c r="AL77" s="196">
        <v>0</v>
      </c>
      <c r="AM77" s="196">
        <v>0</v>
      </c>
      <c r="AN77" s="196">
        <v>0</v>
      </c>
      <c r="AO77" s="196">
        <v>142.99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19.829999999999998</v>
      </c>
      <c r="E78" s="196">
        <v>0</v>
      </c>
      <c r="F78" s="196">
        <v>7.87</v>
      </c>
      <c r="G78" s="196">
        <v>23.37</v>
      </c>
      <c r="H78" s="196">
        <v>0</v>
      </c>
      <c r="I78" s="196">
        <v>10.11</v>
      </c>
      <c r="J78" s="196">
        <v>30.57</v>
      </c>
      <c r="K78" s="196">
        <v>20.32</v>
      </c>
      <c r="L78" s="196">
        <v>0.25</v>
      </c>
      <c r="M78" s="196">
        <v>2.56</v>
      </c>
      <c r="N78" s="196">
        <v>1</v>
      </c>
      <c r="O78" s="196">
        <v>2.94</v>
      </c>
      <c r="P78" s="196">
        <v>1.1000000000000001</v>
      </c>
      <c r="Q78" s="196">
        <v>0.39</v>
      </c>
      <c r="R78" s="196">
        <v>0.75</v>
      </c>
      <c r="S78" s="196">
        <v>0.47</v>
      </c>
      <c r="T78" s="196">
        <v>0</v>
      </c>
      <c r="U78" s="196">
        <v>1.61</v>
      </c>
      <c r="V78" s="196">
        <v>0.36</v>
      </c>
      <c r="W78" s="196">
        <v>0.82</v>
      </c>
      <c r="X78" s="196">
        <v>2.6</v>
      </c>
      <c r="Y78" s="196">
        <v>0</v>
      </c>
      <c r="Z78" s="196">
        <v>4.9000000000000004</v>
      </c>
      <c r="AA78" s="196">
        <v>1.59</v>
      </c>
      <c r="AB78" s="196">
        <v>0</v>
      </c>
      <c r="AC78" s="196">
        <v>0</v>
      </c>
      <c r="AD78" s="196">
        <v>24.92</v>
      </c>
      <c r="AE78" s="196">
        <v>0</v>
      </c>
      <c r="AF78" s="196">
        <v>0</v>
      </c>
      <c r="AG78" s="196">
        <v>74.97</v>
      </c>
      <c r="AH78" s="196">
        <v>0</v>
      </c>
      <c r="AI78" s="196">
        <v>21.22</v>
      </c>
      <c r="AJ78" s="196">
        <v>0</v>
      </c>
      <c r="AK78" s="196">
        <v>-3.78</v>
      </c>
      <c r="AL78" s="196">
        <v>0</v>
      </c>
      <c r="AM78" s="196">
        <v>0</v>
      </c>
      <c r="AN78" s="196">
        <v>0</v>
      </c>
      <c r="AO78" s="196">
        <v>142.99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20.059999999999999</v>
      </c>
      <c r="E79" s="196">
        <v>0</v>
      </c>
      <c r="F79" s="196">
        <v>7.92</v>
      </c>
      <c r="G79" s="196">
        <v>23.37</v>
      </c>
      <c r="H79" s="196">
        <v>0</v>
      </c>
      <c r="I79" s="196">
        <v>10.11</v>
      </c>
      <c r="J79" s="196">
        <v>30.57</v>
      </c>
      <c r="K79" s="196">
        <v>20.32</v>
      </c>
      <c r="L79" s="196">
        <v>0.25</v>
      </c>
      <c r="M79" s="196">
        <v>2.56</v>
      </c>
      <c r="N79" s="196">
        <v>1</v>
      </c>
      <c r="O79" s="196">
        <v>2.94</v>
      </c>
      <c r="P79" s="196">
        <v>1.1000000000000001</v>
      </c>
      <c r="Q79" s="196">
        <v>0.39</v>
      </c>
      <c r="R79" s="196">
        <v>0.75</v>
      </c>
      <c r="S79" s="196">
        <v>0.47</v>
      </c>
      <c r="T79" s="196">
        <v>0</v>
      </c>
      <c r="U79" s="196">
        <v>1.61</v>
      </c>
      <c r="V79" s="196">
        <v>0.36</v>
      </c>
      <c r="W79" s="196">
        <v>0.82</v>
      </c>
      <c r="X79" s="196">
        <v>2.6</v>
      </c>
      <c r="Y79" s="196">
        <v>0</v>
      </c>
      <c r="Z79" s="196">
        <v>4.9000000000000004</v>
      </c>
      <c r="AA79" s="196">
        <v>1.59</v>
      </c>
      <c r="AB79" s="196">
        <v>0</v>
      </c>
      <c r="AC79" s="196">
        <v>0</v>
      </c>
      <c r="AD79" s="196">
        <v>24.92</v>
      </c>
      <c r="AE79" s="196">
        <v>0</v>
      </c>
      <c r="AF79" s="196">
        <v>0</v>
      </c>
      <c r="AG79" s="196">
        <v>74.97</v>
      </c>
      <c r="AH79" s="196">
        <v>0</v>
      </c>
      <c r="AI79" s="196">
        <v>21.22</v>
      </c>
      <c r="AJ79" s="196">
        <v>0</v>
      </c>
      <c r="AK79" s="196">
        <v>-3.78</v>
      </c>
      <c r="AL79" s="196">
        <v>0</v>
      </c>
      <c r="AM79" s="196">
        <v>0</v>
      </c>
      <c r="AN79" s="196">
        <v>0</v>
      </c>
      <c r="AO79" s="196">
        <v>142.99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20.059999999999999</v>
      </c>
      <c r="E80" s="196">
        <v>0</v>
      </c>
      <c r="F80" s="196">
        <v>7.92</v>
      </c>
      <c r="G80" s="196">
        <v>23.37</v>
      </c>
      <c r="H80" s="196">
        <v>0</v>
      </c>
      <c r="I80" s="196">
        <v>10.11</v>
      </c>
      <c r="J80" s="196">
        <v>30.57</v>
      </c>
      <c r="K80" s="196">
        <v>20.32</v>
      </c>
      <c r="L80" s="196">
        <v>0.25</v>
      </c>
      <c r="M80" s="196">
        <v>2.56</v>
      </c>
      <c r="N80" s="196">
        <v>1</v>
      </c>
      <c r="O80" s="196">
        <v>2.94</v>
      </c>
      <c r="P80" s="196">
        <v>1.1000000000000001</v>
      </c>
      <c r="Q80" s="196">
        <v>0.39</v>
      </c>
      <c r="R80" s="196">
        <v>0.75</v>
      </c>
      <c r="S80" s="196">
        <v>0.47</v>
      </c>
      <c r="T80" s="196">
        <v>0</v>
      </c>
      <c r="U80" s="196">
        <v>1.61</v>
      </c>
      <c r="V80" s="196">
        <v>0.36</v>
      </c>
      <c r="W80" s="196">
        <v>0.82</v>
      </c>
      <c r="X80" s="196">
        <v>2.6</v>
      </c>
      <c r="Y80" s="196">
        <v>0</v>
      </c>
      <c r="Z80" s="196">
        <v>4.9000000000000004</v>
      </c>
      <c r="AA80" s="196">
        <v>1.59</v>
      </c>
      <c r="AB80" s="196">
        <v>0</v>
      </c>
      <c r="AC80" s="196">
        <v>0</v>
      </c>
      <c r="AD80" s="196">
        <v>24.92</v>
      </c>
      <c r="AE80" s="196">
        <v>0</v>
      </c>
      <c r="AF80" s="196">
        <v>0</v>
      </c>
      <c r="AG80" s="196">
        <v>74.97</v>
      </c>
      <c r="AH80" s="196">
        <v>0</v>
      </c>
      <c r="AI80" s="196">
        <v>21.22</v>
      </c>
      <c r="AJ80" s="196">
        <v>0</v>
      </c>
      <c r="AK80" s="196">
        <v>-3.78</v>
      </c>
      <c r="AL80" s="196">
        <v>0</v>
      </c>
      <c r="AM80" s="196">
        <v>0</v>
      </c>
      <c r="AN80" s="196">
        <v>0</v>
      </c>
      <c r="AO80" s="196">
        <v>142.99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20.059999999999999</v>
      </c>
      <c r="E81" s="196">
        <v>0</v>
      </c>
      <c r="F81" s="196">
        <v>7.92</v>
      </c>
      <c r="G81" s="196">
        <v>23.37</v>
      </c>
      <c r="H81" s="196">
        <v>0</v>
      </c>
      <c r="I81" s="196">
        <v>10.11</v>
      </c>
      <c r="J81" s="196">
        <v>30.57</v>
      </c>
      <c r="K81" s="196">
        <v>20.32</v>
      </c>
      <c r="L81" s="196">
        <v>0.25</v>
      </c>
      <c r="M81" s="196">
        <v>2.56</v>
      </c>
      <c r="N81" s="196">
        <v>1</v>
      </c>
      <c r="O81" s="196">
        <v>2.94</v>
      </c>
      <c r="P81" s="196">
        <v>1.1000000000000001</v>
      </c>
      <c r="Q81" s="196">
        <v>0.39</v>
      </c>
      <c r="R81" s="196">
        <v>0.75</v>
      </c>
      <c r="S81" s="196">
        <v>0.47</v>
      </c>
      <c r="T81" s="196">
        <v>0</v>
      </c>
      <c r="U81" s="196">
        <v>1.18</v>
      </c>
      <c r="V81" s="196">
        <v>0.36</v>
      </c>
      <c r="W81" s="196">
        <v>0.82</v>
      </c>
      <c r="X81" s="196">
        <v>2.6</v>
      </c>
      <c r="Y81" s="196">
        <v>0</v>
      </c>
      <c r="Z81" s="196">
        <v>4.9000000000000004</v>
      </c>
      <c r="AA81" s="196">
        <v>1.59</v>
      </c>
      <c r="AB81" s="196">
        <v>0</v>
      </c>
      <c r="AC81" s="196">
        <v>0</v>
      </c>
      <c r="AD81" s="196">
        <v>24.92</v>
      </c>
      <c r="AE81" s="196">
        <v>0</v>
      </c>
      <c r="AF81" s="196">
        <v>0</v>
      </c>
      <c r="AG81" s="196">
        <v>74.97</v>
      </c>
      <c r="AH81" s="196">
        <v>0</v>
      </c>
      <c r="AI81" s="196">
        <v>21.22</v>
      </c>
      <c r="AJ81" s="196">
        <v>0</v>
      </c>
      <c r="AK81" s="196">
        <v>-3.78</v>
      </c>
      <c r="AL81" s="196">
        <v>0</v>
      </c>
      <c r="AM81" s="196">
        <v>0</v>
      </c>
      <c r="AN81" s="196">
        <v>0</v>
      </c>
      <c r="AO81" s="196">
        <v>142.99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20.059999999999999</v>
      </c>
      <c r="E82" s="196">
        <v>0</v>
      </c>
      <c r="F82" s="196">
        <v>7.92</v>
      </c>
      <c r="G82" s="196">
        <v>23.37</v>
      </c>
      <c r="H82" s="196">
        <v>0</v>
      </c>
      <c r="I82" s="196">
        <v>10.11</v>
      </c>
      <c r="J82" s="196">
        <v>30.57</v>
      </c>
      <c r="K82" s="196">
        <v>20.32</v>
      </c>
      <c r="L82" s="196">
        <v>0.25</v>
      </c>
      <c r="M82" s="196">
        <v>2.56</v>
      </c>
      <c r="N82" s="196">
        <v>1</v>
      </c>
      <c r="O82" s="196">
        <v>2.94</v>
      </c>
      <c r="P82" s="196">
        <v>1.1000000000000001</v>
      </c>
      <c r="Q82" s="196">
        <v>0.39</v>
      </c>
      <c r="R82" s="196">
        <v>0.75</v>
      </c>
      <c r="S82" s="196">
        <v>0.47</v>
      </c>
      <c r="T82" s="196">
        <v>0</v>
      </c>
      <c r="U82" s="196">
        <v>1.18</v>
      </c>
      <c r="V82" s="196">
        <v>0.36</v>
      </c>
      <c r="W82" s="196">
        <v>0.82</v>
      </c>
      <c r="X82" s="196">
        <v>2.6</v>
      </c>
      <c r="Y82" s="196">
        <v>0</v>
      </c>
      <c r="Z82" s="196">
        <v>4.9000000000000004</v>
      </c>
      <c r="AA82" s="196">
        <v>1.59</v>
      </c>
      <c r="AB82" s="196">
        <v>0</v>
      </c>
      <c r="AC82" s="196">
        <v>0</v>
      </c>
      <c r="AD82" s="196">
        <v>24.92</v>
      </c>
      <c r="AE82" s="196">
        <v>0</v>
      </c>
      <c r="AF82" s="196">
        <v>0</v>
      </c>
      <c r="AG82" s="196">
        <v>74.97</v>
      </c>
      <c r="AH82" s="196">
        <v>0</v>
      </c>
      <c r="AI82" s="196">
        <v>21.22</v>
      </c>
      <c r="AJ82" s="196">
        <v>0</v>
      </c>
      <c r="AK82" s="196">
        <v>-3.78</v>
      </c>
      <c r="AL82" s="196">
        <v>0</v>
      </c>
      <c r="AM82" s="196">
        <v>0</v>
      </c>
      <c r="AN82" s="196">
        <v>0</v>
      </c>
      <c r="AO82" s="196">
        <v>142.99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20.059999999999999</v>
      </c>
      <c r="E83" s="196">
        <v>0</v>
      </c>
      <c r="F83" s="196">
        <v>7.92</v>
      </c>
      <c r="G83" s="196">
        <v>23.37</v>
      </c>
      <c r="H83" s="196">
        <v>0</v>
      </c>
      <c r="I83" s="196">
        <v>10.11</v>
      </c>
      <c r="J83" s="196">
        <v>30.81</v>
      </c>
      <c r="K83" s="196">
        <v>20.32</v>
      </c>
      <c r="L83" s="196">
        <v>0.25</v>
      </c>
      <c r="M83" s="196">
        <v>2.56</v>
      </c>
      <c r="N83" s="196">
        <v>1</v>
      </c>
      <c r="O83" s="196">
        <v>2.94</v>
      </c>
      <c r="P83" s="196">
        <v>1.1000000000000001</v>
      </c>
      <c r="Q83" s="196">
        <v>0.39</v>
      </c>
      <c r="R83" s="196">
        <v>0.75</v>
      </c>
      <c r="S83" s="196">
        <v>0.47</v>
      </c>
      <c r="T83" s="196">
        <v>0</v>
      </c>
      <c r="U83" s="196">
        <v>1.18</v>
      </c>
      <c r="V83" s="196">
        <v>0.36</v>
      </c>
      <c r="W83" s="196">
        <v>0.82</v>
      </c>
      <c r="X83" s="196">
        <v>2.6</v>
      </c>
      <c r="Y83" s="196">
        <v>0</v>
      </c>
      <c r="Z83" s="196">
        <v>4.9000000000000004</v>
      </c>
      <c r="AA83" s="196">
        <v>1.59</v>
      </c>
      <c r="AB83" s="196">
        <v>0</v>
      </c>
      <c r="AC83" s="196">
        <v>0</v>
      </c>
      <c r="AD83" s="196">
        <v>24.92</v>
      </c>
      <c r="AE83" s="196">
        <v>0</v>
      </c>
      <c r="AF83" s="196">
        <v>0</v>
      </c>
      <c r="AG83" s="196">
        <v>74.97</v>
      </c>
      <c r="AH83" s="196">
        <v>0</v>
      </c>
      <c r="AI83" s="196">
        <v>21.22</v>
      </c>
      <c r="AJ83" s="196">
        <v>0</v>
      </c>
      <c r="AK83" s="196">
        <v>-3.78</v>
      </c>
      <c r="AL83" s="196">
        <v>0</v>
      </c>
      <c r="AM83" s="196">
        <v>0</v>
      </c>
      <c r="AN83" s="196">
        <v>0</v>
      </c>
      <c r="AO83" s="196">
        <v>181.99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20.059999999999999</v>
      </c>
      <c r="E84" s="196">
        <v>0</v>
      </c>
      <c r="F84" s="196">
        <v>7.92</v>
      </c>
      <c r="G84" s="196">
        <v>23.37</v>
      </c>
      <c r="H84" s="196">
        <v>0</v>
      </c>
      <c r="I84" s="196">
        <v>10.11</v>
      </c>
      <c r="J84" s="196">
        <v>30.81</v>
      </c>
      <c r="K84" s="196">
        <v>20.32</v>
      </c>
      <c r="L84" s="196">
        <v>0.25</v>
      </c>
      <c r="M84" s="196">
        <v>2.56</v>
      </c>
      <c r="N84" s="196">
        <v>1</v>
      </c>
      <c r="O84" s="196">
        <v>2.94</v>
      </c>
      <c r="P84" s="196">
        <v>1.1000000000000001</v>
      </c>
      <c r="Q84" s="196">
        <v>0.39</v>
      </c>
      <c r="R84" s="196">
        <v>0.75</v>
      </c>
      <c r="S84" s="196">
        <v>0.47</v>
      </c>
      <c r="T84" s="196">
        <v>0</v>
      </c>
      <c r="U84" s="196">
        <v>1.18</v>
      </c>
      <c r="V84" s="196">
        <v>0.36</v>
      </c>
      <c r="W84" s="196">
        <v>0.82</v>
      </c>
      <c r="X84" s="196">
        <v>2.6</v>
      </c>
      <c r="Y84" s="196">
        <v>0</v>
      </c>
      <c r="Z84" s="196">
        <v>4.9000000000000004</v>
      </c>
      <c r="AA84" s="196">
        <v>1.59</v>
      </c>
      <c r="AB84" s="196">
        <v>0</v>
      </c>
      <c r="AC84" s="196">
        <v>0</v>
      </c>
      <c r="AD84" s="196">
        <v>24.92</v>
      </c>
      <c r="AE84" s="196">
        <v>0</v>
      </c>
      <c r="AF84" s="196">
        <v>0</v>
      </c>
      <c r="AG84" s="196">
        <v>74.97</v>
      </c>
      <c r="AH84" s="196">
        <v>0</v>
      </c>
      <c r="AI84" s="196">
        <v>21.22</v>
      </c>
      <c r="AJ84" s="196">
        <v>0</v>
      </c>
      <c r="AK84" s="196">
        <v>-3.78</v>
      </c>
      <c r="AL84" s="196">
        <v>0</v>
      </c>
      <c r="AM84" s="196">
        <v>0</v>
      </c>
      <c r="AN84" s="196">
        <v>0</v>
      </c>
      <c r="AO84" s="196">
        <v>180.99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20.059999999999999</v>
      </c>
      <c r="E85" s="196">
        <v>0</v>
      </c>
      <c r="F85" s="196">
        <v>7.92</v>
      </c>
      <c r="G85" s="196">
        <v>23.37</v>
      </c>
      <c r="H85" s="196">
        <v>0</v>
      </c>
      <c r="I85" s="196">
        <v>10.11</v>
      </c>
      <c r="J85" s="196">
        <v>30.81</v>
      </c>
      <c r="K85" s="196">
        <v>20.32</v>
      </c>
      <c r="L85" s="196">
        <v>0.25</v>
      </c>
      <c r="M85" s="196">
        <v>2.56</v>
      </c>
      <c r="N85" s="196">
        <v>1</v>
      </c>
      <c r="O85" s="196">
        <v>2.94</v>
      </c>
      <c r="P85" s="196">
        <v>1.1000000000000001</v>
      </c>
      <c r="Q85" s="196">
        <v>0.39</v>
      </c>
      <c r="R85" s="196">
        <v>0.75</v>
      </c>
      <c r="S85" s="196">
        <v>0.47</v>
      </c>
      <c r="T85" s="196">
        <v>0</v>
      </c>
      <c r="U85" s="196">
        <v>1.18</v>
      </c>
      <c r="V85" s="196">
        <v>0.36</v>
      </c>
      <c r="W85" s="196">
        <v>0.82</v>
      </c>
      <c r="X85" s="196">
        <v>2.6</v>
      </c>
      <c r="Y85" s="196">
        <v>0</v>
      </c>
      <c r="Z85" s="196">
        <v>4.9000000000000004</v>
      </c>
      <c r="AA85" s="196">
        <v>1.59</v>
      </c>
      <c r="AB85" s="196">
        <v>0</v>
      </c>
      <c r="AC85" s="196">
        <v>0</v>
      </c>
      <c r="AD85" s="196">
        <v>24.92</v>
      </c>
      <c r="AE85" s="196">
        <v>0</v>
      </c>
      <c r="AF85" s="196">
        <v>0</v>
      </c>
      <c r="AG85" s="196">
        <v>74.97</v>
      </c>
      <c r="AH85" s="196">
        <v>0</v>
      </c>
      <c r="AI85" s="196">
        <v>21.22</v>
      </c>
      <c r="AJ85" s="196">
        <v>0</v>
      </c>
      <c r="AK85" s="196">
        <v>-3.78</v>
      </c>
      <c r="AL85" s="196">
        <v>0</v>
      </c>
      <c r="AM85" s="196">
        <v>0</v>
      </c>
      <c r="AN85" s="196">
        <v>0</v>
      </c>
      <c r="AO85" s="196">
        <v>142.99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20.059999999999999</v>
      </c>
      <c r="E86" s="196">
        <v>0</v>
      </c>
      <c r="F86" s="196">
        <v>7.92</v>
      </c>
      <c r="G86" s="196">
        <v>23.37</v>
      </c>
      <c r="H86" s="196">
        <v>0</v>
      </c>
      <c r="I86" s="196">
        <v>10.11</v>
      </c>
      <c r="J86" s="196">
        <v>30.81</v>
      </c>
      <c r="K86" s="196">
        <v>20.32</v>
      </c>
      <c r="L86" s="196">
        <v>0.25</v>
      </c>
      <c r="M86" s="196">
        <v>2.56</v>
      </c>
      <c r="N86" s="196">
        <v>1</v>
      </c>
      <c r="O86" s="196">
        <v>2.94</v>
      </c>
      <c r="P86" s="196">
        <v>1.1000000000000001</v>
      </c>
      <c r="Q86" s="196">
        <v>0.39</v>
      </c>
      <c r="R86" s="196">
        <v>0.75</v>
      </c>
      <c r="S86" s="196">
        <v>0.47</v>
      </c>
      <c r="T86" s="196">
        <v>0</v>
      </c>
      <c r="U86" s="196">
        <v>1.18</v>
      </c>
      <c r="V86" s="196">
        <v>0.36</v>
      </c>
      <c r="W86" s="196">
        <v>0.82</v>
      </c>
      <c r="X86" s="196">
        <v>2.6</v>
      </c>
      <c r="Y86" s="196">
        <v>0</v>
      </c>
      <c r="Z86" s="196">
        <v>4.9000000000000004</v>
      </c>
      <c r="AA86" s="196">
        <v>1.59</v>
      </c>
      <c r="AB86" s="196">
        <v>0</v>
      </c>
      <c r="AC86" s="196">
        <v>0</v>
      </c>
      <c r="AD86" s="196">
        <v>24.92</v>
      </c>
      <c r="AE86" s="196">
        <v>0</v>
      </c>
      <c r="AF86" s="196">
        <v>0</v>
      </c>
      <c r="AG86" s="196">
        <v>74.97</v>
      </c>
      <c r="AH86" s="196">
        <v>0</v>
      </c>
      <c r="AI86" s="196">
        <v>21.22</v>
      </c>
      <c r="AJ86" s="196">
        <v>0</v>
      </c>
      <c r="AK86" s="196">
        <v>-3.78</v>
      </c>
      <c r="AL86" s="196">
        <v>0</v>
      </c>
      <c r="AM86" s="196">
        <v>0</v>
      </c>
      <c r="AN86" s="196">
        <v>0</v>
      </c>
      <c r="AO86" s="196">
        <v>142.99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20.059999999999999</v>
      </c>
      <c r="E87" s="196">
        <v>0</v>
      </c>
      <c r="F87" s="196">
        <v>7.92</v>
      </c>
      <c r="G87" s="196">
        <v>23.37</v>
      </c>
      <c r="H87" s="196">
        <v>0</v>
      </c>
      <c r="I87" s="196">
        <v>10.11</v>
      </c>
      <c r="J87" s="196">
        <v>30.81</v>
      </c>
      <c r="K87" s="196">
        <v>20.329999999999998</v>
      </c>
      <c r="L87" s="196">
        <v>0.25</v>
      </c>
      <c r="M87" s="196">
        <v>2.56</v>
      </c>
      <c r="N87" s="196">
        <v>1</v>
      </c>
      <c r="O87" s="196">
        <v>2.94</v>
      </c>
      <c r="P87" s="196">
        <v>1.1000000000000001</v>
      </c>
      <c r="Q87" s="196">
        <v>0.39</v>
      </c>
      <c r="R87" s="196">
        <v>0.75</v>
      </c>
      <c r="S87" s="196">
        <v>0.47</v>
      </c>
      <c r="T87" s="196">
        <v>0</v>
      </c>
      <c r="U87" s="196">
        <v>1.18</v>
      </c>
      <c r="V87" s="196">
        <v>0.36</v>
      </c>
      <c r="W87" s="196">
        <v>0.82</v>
      </c>
      <c r="X87" s="196">
        <v>2.6</v>
      </c>
      <c r="Y87" s="196">
        <v>0</v>
      </c>
      <c r="Z87" s="196">
        <v>4.9000000000000004</v>
      </c>
      <c r="AA87" s="196">
        <v>1.59</v>
      </c>
      <c r="AB87" s="196">
        <v>0</v>
      </c>
      <c r="AC87" s="196">
        <v>0</v>
      </c>
      <c r="AD87" s="196">
        <v>24.92</v>
      </c>
      <c r="AE87" s="196">
        <v>0</v>
      </c>
      <c r="AF87" s="196">
        <v>0</v>
      </c>
      <c r="AG87" s="196">
        <v>74.97</v>
      </c>
      <c r="AH87" s="196">
        <v>0</v>
      </c>
      <c r="AI87" s="196">
        <v>21.22</v>
      </c>
      <c r="AJ87" s="196">
        <v>0</v>
      </c>
      <c r="AK87" s="196">
        <v>-3.78</v>
      </c>
      <c r="AL87" s="196">
        <v>0</v>
      </c>
      <c r="AM87" s="196">
        <v>0</v>
      </c>
      <c r="AN87" s="196">
        <v>0</v>
      </c>
      <c r="AO87" s="196">
        <v>142.99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20.059999999999999</v>
      </c>
      <c r="E88" s="196">
        <v>0</v>
      </c>
      <c r="F88" s="196">
        <v>7.92</v>
      </c>
      <c r="G88" s="196">
        <v>23.37</v>
      </c>
      <c r="H88" s="196">
        <v>0</v>
      </c>
      <c r="I88" s="196">
        <v>10.11</v>
      </c>
      <c r="J88" s="196">
        <v>30.81</v>
      </c>
      <c r="K88" s="196">
        <v>20.329999999999998</v>
      </c>
      <c r="L88" s="196">
        <v>0.25</v>
      </c>
      <c r="M88" s="196">
        <v>2.56</v>
      </c>
      <c r="N88" s="196">
        <v>1</v>
      </c>
      <c r="O88" s="196">
        <v>2.94</v>
      </c>
      <c r="P88" s="196">
        <v>1.1000000000000001</v>
      </c>
      <c r="Q88" s="196">
        <v>0.39</v>
      </c>
      <c r="R88" s="196">
        <v>0.75</v>
      </c>
      <c r="S88" s="196">
        <v>0.47</v>
      </c>
      <c r="T88" s="196">
        <v>0</v>
      </c>
      <c r="U88" s="196">
        <v>1.18</v>
      </c>
      <c r="V88" s="196">
        <v>0.36</v>
      </c>
      <c r="W88" s="196">
        <v>0.82</v>
      </c>
      <c r="X88" s="196">
        <v>2.6</v>
      </c>
      <c r="Y88" s="196">
        <v>0</v>
      </c>
      <c r="Z88" s="196">
        <v>4.9000000000000004</v>
      </c>
      <c r="AA88" s="196">
        <v>1.59</v>
      </c>
      <c r="AB88" s="196">
        <v>0</v>
      </c>
      <c r="AC88" s="196">
        <v>0</v>
      </c>
      <c r="AD88" s="196">
        <v>24.92</v>
      </c>
      <c r="AE88" s="196">
        <v>0</v>
      </c>
      <c r="AF88" s="196">
        <v>0</v>
      </c>
      <c r="AG88" s="196">
        <v>74.97</v>
      </c>
      <c r="AH88" s="196">
        <v>0</v>
      </c>
      <c r="AI88" s="196">
        <v>21.22</v>
      </c>
      <c r="AJ88" s="196">
        <v>0</v>
      </c>
      <c r="AK88" s="196">
        <v>-3.78</v>
      </c>
      <c r="AL88" s="196">
        <v>0</v>
      </c>
      <c r="AM88" s="196">
        <v>0</v>
      </c>
      <c r="AN88" s="196">
        <v>0</v>
      </c>
      <c r="AO88" s="196">
        <v>142.99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20.059999999999999</v>
      </c>
      <c r="E89" s="196">
        <v>0</v>
      </c>
      <c r="F89" s="196">
        <v>7.92</v>
      </c>
      <c r="G89" s="196">
        <v>23.37</v>
      </c>
      <c r="H89" s="196">
        <v>0</v>
      </c>
      <c r="I89" s="196">
        <v>10.11</v>
      </c>
      <c r="J89" s="196">
        <v>30.81</v>
      </c>
      <c r="K89" s="196">
        <v>20.329999999999998</v>
      </c>
      <c r="L89" s="196">
        <v>0.25</v>
      </c>
      <c r="M89" s="196">
        <v>2.56</v>
      </c>
      <c r="N89" s="196">
        <v>1</v>
      </c>
      <c r="O89" s="196">
        <v>2.94</v>
      </c>
      <c r="P89" s="196">
        <v>1.1000000000000001</v>
      </c>
      <c r="Q89" s="196">
        <v>0.39</v>
      </c>
      <c r="R89" s="196">
        <v>0.75</v>
      </c>
      <c r="S89" s="196">
        <v>0.47</v>
      </c>
      <c r="T89" s="196">
        <v>0</v>
      </c>
      <c r="U89" s="196">
        <v>1.18</v>
      </c>
      <c r="V89" s="196">
        <v>0.36</v>
      </c>
      <c r="W89" s="196">
        <v>0.82</v>
      </c>
      <c r="X89" s="196">
        <v>2.6</v>
      </c>
      <c r="Y89" s="196">
        <v>0</v>
      </c>
      <c r="Z89" s="196">
        <v>4.9000000000000004</v>
      </c>
      <c r="AA89" s="196">
        <v>1.59</v>
      </c>
      <c r="AB89" s="196">
        <v>0</v>
      </c>
      <c r="AC89" s="196">
        <v>0</v>
      </c>
      <c r="AD89" s="196">
        <v>24.92</v>
      </c>
      <c r="AE89" s="196">
        <v>0</v>
      </c>
      <c r="AF89" s="196">
        <v>0</v>
      </c>
      <c r="AG89" s="196">
        <v>74.97</v>
      </c>
      <c r="AH89" s="196">
        <v>0</v>
      </c>
      <c r="AI89" s="196">
        <v>21.22</v>
      </c>
      <c r="AJ89" s="196">
        <v>0</v>
      </c>
      <c r="AK89" s="196">
        <v>-3.78</v>
      </c>
      <c r="AL89" s="196">
        <v>0</v>
      </c>
      <c r="AM89" s="196">
        <v>0</v>
      </c>
      <c r="AN89" s="196">
        <v>0</v>
      </c>
      <c r="AO89" s="196">
        <v>282.99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20.059999999999999</v>
      </c>
      <c r="E90" s="196">
        <v>0</v>
      </c>
      <c r="F90" s="196">
        <v>7.92</v>
      </c>
      <c r="G90" s="196">
        <v>23.37</v>
      </c>
      <c r="H90" s="196">
        <v>0</v>
      </c>
      <c r="I90" s="196">
        <v>10.11</v>
      </c>
      <c r="J90" s="196">
        <v>30.81</v>
      </c>
      <c r="K90" s="196">
        <v>20.32</v>
      </c>
      <c r="L90" s="196">
        <v>0.16</v>
      </c>
      <c r="M90" s="196">
        <v>2.56</v>
      </c>
      <c r="N90" s="196">
        <v>1</v>
      </c>
      <c r="O90" s="196">
        <v>2.94</v>
      </c>
      <c r="P90" s="196">
        <v>1.1000000000000001</v>
      </c>
      <c r="Q90" s="196">
        <v>0.39</v>
      </c>
      <c r="R90" s="196">
        <v>0.75</v>
      </c>
      <c r="S90" s="196">
        <v>0.47</v>
      </c>
      <c r="T90" s="196">
        <v>0</v>
      </c>
      <c r="U90" s="196">
        <v>1.18</v>
      </c>
      <c r="V90" s="196">
        <v>0.36</v>
      </c>
      <c r="W90" s="196">
        <v>0.82</v>
      </c>
      <c r="X90" s="196">
        <v>2.6</v>
      </c>
      <c r="Y90" s="196">
        <v>0</v>
      </c>
      <c r="Z90" s="196">
        <v>4.9000000000000004</v>
      </c>
      <c r="AA90" s="196">
        <v>1.59</v>
      </c>
      <c r="AB90" s="196">
        <v>0</v>
      </c>
      <c r="AC90" s="196">
        <v>0</v>
      </c>
      <c r="AD90" s="196">
        <v>24.92</v>
      </c>
      <c r="AE90" s="196">
        <v>0</v>
      </c>
      <c r="AF90" s="196">
        <v>0</v>
      </c>
      <c r="AG90" s="196">
        <v>74.97</v>
      </c>
      <c r="AH90" s="196">
        <v>0</v>
      </c>
      <c r="AI90" s="196">
        <v>21.22</v>
      </c>
      <c r="AJ90" s="196">
        <v>0</v>
      </c>
      <c r="AK90" s="196">
        <v>-3.78</v>
      </c>
      <c r="AL90" s="196">
        <v>0</v>
      </c>
      <c r="AM90" s="196">
        <v>0</v>
      </c>
      <c r="AN90" s="196">
        <v>0</v>
      </c>
      <c r="AO90" s="196">
        <v>282.99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20.059999999999999</v>
      </c>
      <c r="E91" s="196">
        <v>0</v>
      </c>
      <c r="F91" s="196">
        <v>7.92</v>
      </c>
      <c r="G91" s="196">
        <v>23.37</v>
      </c>
      <c r="H91" s="196">
        <v>0</v>
      </c>
      <c r="I91" s="196">
        <v>10.11</v>
      </c>
      <c r="J91" s="196">
        <v>30.81</v>
      </c>
      <c r="K91" s="196">
        <v>20.329999999999998</v>
      </c>
      <c r="L91" s="196">
        <v>0.25</v>
      </c>
      <c r="M91" s="196">
        <v>2.56</v>
      </c>
      <c r="N91" s="196">
        <v>1</v>
      </c>
      <c r="O91" s="196">
        <v>2.94</v>
      </c>
      <c r="P91" s="196">
        <v>1.1000000000000001</v>
      </c>
      <c r="Q91" s="196">
        <v>0.39</v>
      </c>
      <c r="R91" s="196">
        <v>0.75</v>
      </c>
      <c r="S91" s="196">
        <v>0.47</v>
      </c>
      <c r="T91" s="196">
        <v>0</v>
      </c>
      <c r="U91" s="196">
        <v>1.18</v>
      </c>
      <c r="V91" s="196">
        <v>0.36</v>
      </c>
      <c r="W91" s="196">
        <v>0.82</v>
      </c>
      <c r="X91" s="196">
        <v>2.6</v>
      </c>
      <c r="Y91" s="196">
        <v>0</v>
      </c>
      <c r="Z91" s="196">
        <v>4.9000000000000004</v>
      </c>
      <c r="AA91" s="196">
        <v>1.59</v>
      </c>
      <c r="AB91" s="196">
        <v>0</v>
      </c>
      <c r="AC91" s="196">
        <v>0</v>
      </c>
      <c r="AD91" s="196">
        <v>24.92</v>
      </c>
      <c r="AE91" s="196">
        <v>0</v>
      </c>
      <c r="AF91" s="196">
        <v>0</v>
      </c>
      <c r="AG91" s="196">
        <v>74.97</v>
      </c>
      <c r="AH91" s="196">
        <v>0</v>
      </c>
      <c r="AI91" s="196">
        <v>21.22</v>
      </c>
      <c r="AJ91" s="196">
        <v>0</v>
      </c>
      <c r="AK91" s="196">
        <v>-35</v>
      </c>
      <c r="AL91" s="196">
        <v>0</v>
      </c>
      <c r="AM91" s="196">
        <v>0</v>
      </c>
      <c r="AN91" s="196">
        <v>0</v>
      </c>
      <c r="AO91" s="196">
        <v>282.99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20.059999999999999</v>
      </c>
      <c r="E92" s="196">
        <v>0</v>
      </c>
      <c r="F92" s="196">
        <v>7.92</v>
      </c>
      <c r="G92" s="196">
        <v>23.37</v>
      </c>
      <c r="H92" s="196">
        <v>0</v>
      </c>
      <c r="I92" s="196">
        <v>10.11</v>
      </c>
      <c r="J92" s="196">
        <v>30.81</v>
      </c>
      <c r="K92" s="196">
        <v>20.329999999999998</v>
      </c>
      <c r="L92" s="196">
        <v>0.25</v>
      </c>
      <c r="M92" s="196">
        <v>2.56</v>
      </c>
      <c r="N92" s="196">
        <v>1</v>
      </c>
      <c r="O92" s="196">
        <v>2.94</v>
      </c>
      <c r="P92" s="196">
        <v>1.1000000000000001</v>
      </c>
      <c r="Q92" s="196">
        <v>0.39</v>
      </c>
      <c r="R92" s="196">
        <v>0.75</v>
      </c>
      <c r="S92" s="196">
        <v>0.47</v>
      </c>
      <c r="T92" s="196">
        <v>0</v>
      </c>
      <c r="U92" s="196">
        <v>1.18</v>
      </c>
      <c r="V92" s="196">
        <v>0.36</v>
      </c>
      <c r="W92" s="196">
        <v>0.82</v>
      </c>
      <c r="X92" s="196">
        <v>2.6</v>
      </c>
      <c r="Y92" s="196">
        <v>0</v>
      </c>
      <c r="Z92" s="196">
        <v>4.9000000000000004</v>
      </c>
      <c r="AA92" s="196">
        <v>1.59</v>
      </c>
      <c r="AB92" s="196">
        <v>0</v>
      </c>
      <c r="AC92" s="196">
        <v>0</v>
      </c>
      <c r="AD92" s="196">
        <v>24.92</v>
      </c>
      <c r="AE92" s="196">
        <v>0</v>
      </c>
      <c r="AF92" s="196">
        <v>0</v>
      </c>
      <c r="AG92" s="196">
        <v>74.97</v>
      </c>
      <c r="AH92" s="196">
        <v>0</v>
      </c>
      <c r="AI92" s="196">
        <v>21.22</v>
      </c>
      <c r="AJ92" s="196">
        <v>0</v>
      </c>
      <c r="AK92" s="196">
        <v>-35</v>
      </c>
      <c r="AL92" s="196">
        <v>0</v>
      </c>
      <c r="AM92" s="196">
        <v>0</v>
      </c>
      <c r="AN92" s="196">
        <v>0</v>
      </c>
      <c r="AO92" s="196">
        <v>282.99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20.059999999999999</v>
      </c>
      <c r="E93" s="196">
        <v>0</v>
      </c>
      <c r="F93" s="196">
        <v>7.92</v>
      </c>
      <c r="G93" s="196">
        <v>23.37</v>
      </c>
      <c r="H93" s="196">
        <v>0</v>
      </c>
      <c r="I93" s="196">
        <v>10.11</v>
      </c>
      <c r="J93" s="196">
        <v>30.81</v>
      </c>
      <c r="K93" s="196">
        <v>20.329999999999998</v>
      </c>
      <c r="L93" s="196">
        <v>0.25</v>
      </c>
      <c r="M93" s="196">
        <v>2.56</v>
      </c>
      <c r="N93" s="196">
        <v>1</v>
      </c>
      <c r="O93" s="196">
        <v>2.94</v>
      </c>
      <c r="P93" s="196">
        <v>1.1000000000000001</v>
      </c>
      <c r="Q93" s="196">
        <v>0.39</v>
      </c>
      <c r="R93" s="196">
        <v>0.75</v>
      </c>
      <c r="S93" s="196">
        <v>0.46</v>
      </c>
      <c r="T93" s="196">
        <v>0</v>
      </c>
      <c r="U93" s="196">
        <v>1.18</v>
      </c>
      <c r="V93" s="196">
        <v>0.36</v>
      </c>
      <c r="W93" s="196">
        <v>0.82</v>
      </c>
      <c r="X93" s="196">
        <v>2.6</v>
      </c>
      <c r="Y93" s="196">
        <v>0</v>
      </c>
      <c r="Z93" s="196">
        <v>4.9000000000000004</v>
      </c>
      <c r="AA93" s="196">
        <v>1.59</v>
      </c>
      <c r="AB93" s="196">
        <v>0</v>
      </c>
      <c r="AC93" s="196">
        <v>0</v>
      </c>
      <c r="AD93" s="196">
        <v>24.92</v>
      </c>
      <c r="AE93" s="196">
        <v>0</v>
      </c>
      <c r="AF93" s="196">
        <v>0</v>
      </c>
      <c r="AG93" s="196">
        <v>74.97</v>
      </c>
      <c r="AH93" s="196">
        <v>0</v>
      </c>
      <c r="AI93" s="196">
        <v>21.22</v>
      </c>
      <c r="AJ93" s="196">
        <v>0</v>
      </c>
      <c r="AK93" s="196">
        <v>-35</v>
      </c>
      <c r="AL93" s="196">
        <v>0</v>
      </c>
      <c r="AM93" s="196">
        <v>0</v>
      </c>
      <c r="AN93" s="196">
        <v>0</v>
      </c>
      <c r="AO93" s="196">
        <v>282.99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20.059999999999999</v>
      </c>
      <c r="E94" s="196">
        <v>0</v>
      </c>
      <c r="F94" s="196">
        <v>7.92</v>
      </c>
      <c r="G94" s="196">
        <v>23.37</v>
      </c>
      <c r="H94" s="196">
        <v>0</v>
      </c>
      <c r="I94" s="196">
        <v>10.11</v>
      </c>
      <c r="J94" s="196">
        <v>30.81</v>
      </c>
      <c r="K94" s="196">
        <v>20.329999999999998</v>
      </c>
      <c r="L94" s="196">
        <v>0.25</v>
      </c>
      <c r="M94" s="196">
        <v>2.56</v>
      </c>
      <c r="N94" s="196">
        <v>1</v>
      </c>
      <c r="O94" s="196">
        <v>2.94</v>
      </c>
      <c r="P94" s="196">
        <v>1.1000000000000001</v>
      </c>
      <c r="Q94" s="196">
        <v>0.39</v>
      </c>
      <c r="R94" s="196">
        <v>0.75</v>
      </c>
      <c r="S94" s="196">
        <v>0.46</v>
      </c>
      <c r="T94" s="196">
        <v>0</v>
      </c>
      <c r="U94" s="196">
        <v>1.18</v>
      </c>
      <c r="V94" s="196">
        <v>0.36</v>
      </c>
      <c r="W94" s="196">
        <v>0.82</v>
      </c>
      <c r="X94" s="196">
        <v>2.6</v>
      </c>
      <c r="Y94" s="196">
        <v>0</v>
      </c>
      <c r="Z94" s="196">
        <v>4.9000000000000004</v>
      </c>
      <c r="AA94" s="196">
        <v>1.59</v>
      </c>
      <c r="AB94" s="196">
        <v>0</v>
      </c>
      <c r="AC94" s="196">
        <v>0</v>
      </c>
      <c r="AD94" s="196">
        <v>24.92</v>
      </c>
      <c r="AE94" s="196">
        <v>0</v>
      </c>
      <c r="AF94" s="196">
        <v>0</v>
      </c>
      <c r="AG94" s="196">
        <v>74.97</v>
      </c>
      <c r="AH94" s="196">
        <v>0</v>
      </c>
      <c r="AI94" s="196">
        <v>21.22</v>
      </c>
      <c r="AJ94" s="196">
        <v>0</v>
      </c>
      <c r="AK94" s="196">
        <v>-35</v>
      </c>
      <c r="AL94" s="196">
        <v>0</v>
      </c>
      <c r="AM94" s="196">
        <v>0</v>
      </c>
      <c r="AN94" s="196">
        <v>0</v>
      </c>
      <c r="AO94" s="196">
        <v>282.99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20.059999999999999</v>
      </c>
      <c r="E95" s="196">
        <v>0</v>
      </c>
      <c r="F95" s="196">
        <v>7.92</v>
      </c>
      <c r="G95" s="196">
        <v>23.37</v>
      </c>
      <c r="H95" s="196">
        <v>0</v>
      </c>
      <c r="I95" s="196">
        <v>10.11</v>
      </c>
      <c r="J95" s="196">
        <v>30.81</v>
      </c>
      <c r="K95" s="196">
        <v>20.329999999999998</v>
      </c>
      <c r="L95" s="196">
        <v>0.25</v>
      </c>
      <c r="M95" s="196">
        <v>2.56</v>
      </c>
      <c r="N95" s="196">
        <v>1</v>
      </c>
      <c r="O95" s="196">
        <v>2.94</v>
      </c>
      <c r="P95" s="196">
        <v>1.1000000000000001</v>
      </c>
      <c r="Q95" s="196">
        <v>0.39</v>
      </c>
      <c r="R95" s="196">
        <v>0.75</v>
      </c>
      <c r="S95" s="196">
        <v>0.46</v>
      </c>
      <c r="T95" s="196">
        <v>0</v>
      </c>
      <c r="U95" s="196">
        <v>1.18</v>
      </c>
      <c r="V95" s="196">
        <v>0.36</v>
      </c>
      <c r="W95" s="196">
        <v>0.82</v>
      </c>
      <c r="X95" s="196">
        <v>2.6</v>
      </c>
      <c r="Y95" s="196">
        <v>0</v>
      </c>
      <c r="Z95" s="196">
        <v>4.9000000000000004</v>
      </c>
      <c r="AA95" s="196">
        <v>1.59</v>
      </c>
      <c r="AB95" s="196">
        <v>0</v>
      </c>
      <c r="AC95" s="196">
        <v>0</v>
      </c>
      <c r="AD95" s="196">
        <v>24.92</v>
      </c>
      <c r="AE95" s="196">
        <v>0</v>
      </c>
      <c r="AF95" s="196">
        <v>0</v>
      </c>
      <c r="AG95" s="196">
        <v>74.97</v>
      </c>
      <c r="AH95" s="196">
        <v>0</v>
      </c>
      <c r="AI95" s="196">
        <v>21.22</v>
      </c>
      <c r="AJ95" s="196">
        <v>0</v>
      </c>
      <c r="AK95" s="196">
        <v>-35</v>
      </c>
      <c r="AL95" s="196">
        <v>0</v>
      </c>
      <c r="AM95" s="196">
        <v>0</v>
      </c>
      <c r="AN95" s="196">
        <v>0</v>
      </c>
      <c r="AO95" s="196">
        <v>282.99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20.059999999999999</v>
      </c>
      <c r="E96" s="196">
        <v>0</v>
      </c>
      <c r="F96" s="196">
        <v>7.92</v>
      </c>
      <c r="G96" s="196">
        <v>23.37</v>
      </c>
      <c r="H96" s="196">
        <v>0</v>
      </c>
      <c r="I96" s="196">
        <v>10.11</v>
      </c>
      <c r="J96" s="196">
        <v>30.81</v>
      </c>
      <c r="K96" s="196">
        <v>20.32</v>
      </c>
      <c r="L96" s="196">
        <v>0.25</v>
      </c>
      <c r="M96" s="196">
        <v>2.56</v>
      </c>
      <c r="N96" s="196">
        <v>1</v>
      </c>
      <c r="O96" s="196">
        <v>2.94</v>
      </c>
      <c r="P96" s="196">
        <v>1.1000000000000001</v>
      </c>
      <c r="Q96" s="196">
        <v>0.39</v>
      </c>
      <c r="R96" s="196">
        <v>0.75</v>
      </c>
      <c r="S96" s="196">
        <v>0.46</v>
      </c>
      <c r="T96" s="196">
        <v>0</v>
      </c>
      <c r="U96" s="196">
        <v>1.18</v>
      </c>
      <c r="V96" s="196">
        <v>0.36</v>
      </c>
      <c r="W96" s="196">
        <v>0.82</v>
      </c>
      <c r="X96" s="196">
        <v>2.6</v>
      </c>
      <c r="Y96" s="196">
        <v>0</v>
      </c>
      <c r="Z96" s="196">
        <v>4.9000000000000004</v>
      </c>
      <c r="AA96" s="196">
        <v>1.59</v>
      </c>
      <c r="AB96" s="196">
        <v>0</v>
      </c>
      <c r="AC96" s="196">
        <v>0</v>
      </c>
      <c r="AD96" s="196">
        <v>24.92</v>
      </c>
      <c r="AE96" s="196">
        <v>0</v>
      </c>
      <c r="AF96" s="196">
        <v>0</v>
      </c>
      <c r="AG96" s="196">
        <v>74.97</v>
      </c>
      <c r="AH96" s="196">
        <v>0</v>
      </c>
      <c r="AI96" s="196">
        <v>21.22</v>
      </c>
      <c r="AJ96" s="196">
        <v>0</v>
      </c>
      <c r="AK96" s="196">
        <v>-35</v>
      </c>
      <c r="AL96" s="196">
        <v>0</v>
      </c>
      <c r="AM96" s="196">
        <v>0</v>
      </c>
      <c r="AN96" s="196">
        <v>0</v>
      </c>
      <c r="AO96" s="196">
        <v>282.99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20.059999999999999</v>
      </c>
      <c r="E97" s="196">
        <v>0</v>
      </c>
      <c r="F97" s="196">
        <v>7.92</v>
      </c>
      <c r="G97" s="196">
        <v>23.37</v>
      </c>
      <c r="H97" s="196">
        <v>0</v>
      </c>
      <c r="I97" s="196">
        <v>10.11</v>
      </c>
      <c r="J97" s="196">
        <v>30.81</v>
      </c>
      <c r="K97" s="196">
        <v>20.329999999999998</v>
      </c>
      <c r="L97" s="196">
        <v>0.25</v>
      </c>
      <c r="M97" s="196">
        <v>2.56</v>
      </c>
      <c r="N97" s="196">
        <v>1</v>
      </c>
      <c r="O97" s="196">
        <v>2.94</v>
      </c>
      <c r="P97" s="196">
        <v>1.1000000000000001</v>
      </c>
      <c r="Q97" s="196">
        <v>0.39</v>
      </c>
      <c r="R97" s="196">
        <v>0.74</v>
      </c>
      <c r="S97" s="196">
        <v>0.46</v>
      </c>
      <c r="T97" s="196">
        <v>0</v>
      </c>
      <c r="U97" s="196">
        <v>1.18</v>
      </c>
      <c r="V97" s="196">
        <v>0</v>
      </c>
      <c r="W97" s="196">
        <v>0.82</v>
      </c>
      <c r="X97" s="196">
        <v>2.6</v>
      </c>
      <c r="Y97" s="196">
        <v>0</v>
      </c>
      <c r="Z97" s="196">
        <v>4.9000000000000004</v>
      </c>
      <c r="AA97" s="196">
        <v>1.59</v>
      </c>
      <c r="AB97" s="196">
        <v>0</v>
      </c>
      <c r="AC97" s="196">
        <v>0</v>
      </c>
      <c r="AD97" s="196">
        <v>24.92</v>
      </c>
      <c r="AE97" s="196">
        <v>0</v>
      </c>
      <c r="AF97" s="196">
        <v>0</v>
      </c>
      <c r="AG97" s="196">
        <v>74.97</v>
      </c>
      <c r="AH97" s="196">
        <v>0</v>
      </c>
      <c r="AI97" s="196">
        <v>21.22</v>
      </c>
      <c r="AJ97" s="196">
        <v>0</v>
      </c>
      <c r="AK97" s="196">
        <v>-35</v>
      </c>
      <c r="AL97" s="196">
        <v>0</v>
      </c>
      <c r="AM97" s="196">
        <v>0</v>
      </c>
      <c r="AN97" s="196">
        <v>0</v>
      </c>
      <c r="AO97" s="196">
        <v>282.99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20.059999999999999</v>
      </c>
      <c r="E98" s="196">
        <v>0</v>
      </c>
      <c r="F98" s="196">
        <v>7.92</v>
      </c>
      <c r="G98" s="196">
        <v>23.37</v>
      </c>
      <c r="H98" s="196">
        <v>0</v>
      </c>
      <c r="I98" s="196">
        <v>10.11</v>
      </c>
      <c r="J98" s="196">
        <v>30.81</v>
      </c>
      <c r="K98" s="196">
        <v>20.32</v>
      </c>
      <c r="L98" s="196">
        <v>0.25</v>
      </c>
      <c r="M98" s="196">
        <v>2.56</v>
      </c>
      <c r="N98" s="196">
        <v>1</v>
      </c>
      <c r="O98" s="196">
        <v>2.94</v>
      </c>
      <c r="P98" s="196">
        <v>1.1000000000000001</v>
      </c>
      <c r="Q98" s="196">
        <v>0.39</v>
      </c>
      <c r="R98" s="196">
        <v>0.74</v>
      </c>
      <c r="S98" s="196">
        <v>0.46</v>
      </c>
      <c r="T98" s="196">
        <v>0</v>
      </c>
      <c r="U98" s="196">
        <v>1.18</v>
      </c>
      <c r="V98" s="196">
        <v>0.37</v>
      </c>
      <c r="W98" s="196">
        <v>0.82</v>
      </c>
      <c r="X98" s="196">
        <v>2.6</v>
      </c>
      <c r="Y98" s="196">
        <v>0</v>
      </c>
      <c r="Z98" s="196">
        <v>4.9000000000000004</v>
      </c>
      <c r="AA98" s="196">
        <v>1.59</v>
      </c>
      <c r="AB98" s="196">
        <v>0</v>
      </c>
      <c r="AC98" s="196">
        <v>0</v>
      </c>
      <c r="AD98" s="196">
        <v>24.92</v>
      </c>
      <c r="AE98" s="196">
        <v>0</v>
      </c>
      <c r="AF98" s="196">
        <v>0</v>
      </c>
      <c r="AG98" s="196">
        <v>74.97</v>
      </c>
      <c r="AH98" s="196">
        <v>0</v>
      </c>
      <c r="AI98" s="196">
        <v>21.22</v>
      </c>
      <c r="AJ98" s="196">
        <v>0</v>
      </c>
      <c r="AK98" s="196">
        <v>-35</v>
      </c>
      <c r="AL98" s="196">
        <v>0</v>
      </c>
      <c r="AM98" s="196">
        <v>0</v>
      </c>
      <c r="AN98" s="196">
        <v>0</v>
      </c>
      <c r="AO98" s="196">
        <v>282.99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0.47982999999999904</v>
      </c>
      <c r="E99">
        <f t="shared" si="0"/>
        <v>0</v>
      </c>
      <c r="F99">
        <f t="shared" si="0"/>
        <v>0.18901749999999978</v>
      </c>
      <c r="G99">
        <f t="shared" si="0"/>
        <v>0.5608799999999986</v>
      </c>
      <c r="H99">
        <f t="shared" si="0"/>
        <v>0</v>
      </c>
      <c r="I99">
        <f t="shared" si="0"/>
        <v>0.24264000000000027</v>
      </c>
      <c r="J99">
        <f t="shared" si="0"/>
        <v>0.73655999999999966</v>
      </c>
      <c r="K99">
        <f t="shared" si="0"/>
        <v>1.7685299999999955</v>
      </c>
      <c r="L99">
        <f t="shared" si="0"/>
        <v>1.8105000000000003E-2</v>
      </c>
      <c r="M99">
        <f t="shared" si="0"/>
        <v>6.1440000000000043E-2</v>
      </c>
      <c r="N99">
        <f t="shared" si="0"/>
        <v>2.4499999999999994E-2</v>
      </c>
      <c r="O99">
        <f t="shared" si="0"/>
        <v>7.0559999999999956E-2</v>
      </c>
      <c r="P99">
        <f t="shared" si="0"/>
        <v>2.6399999999999958E-2</v>
      </c>
      <c r="Q99">
        <f t="shared" si="0"/>
        <v>3.3429999999999953E-2</v>
      </c>
      <c r="R99">
        <f t="shared" si="0"/>
        <v>5.0442500000000001E-2</v>
      </c>
      <c r="S99">
        <f t="shared" si="0"/>
        <v>3.6685000000000002E-2</v>
      </c>
      <c r="T99">
        <f t="shared" si="0"/>
        <v>0</v>
      </c>
      <c r="U99">
        <f t="shared" si="0"/>
        <v>4.4185000000000051E-2</v>
      </c>
      <c r="V99">
        <f t="shared" si="0"/>
        <v>2.1024999999999988E-2</v>
      </c>
      <c r="W99">
        <f t="shared" si="0"/>
        <v>3.443999999999986E-2</v>
      </c>
      <c r="X99">
        <f t="shared" si="0"/>
        <v>6.2399999999999907E-2</v>
      </c>
      <c r="Y99">
        <f t="shared" si="0"/>
        <v>0</v>
      </c>
      <c r="Z99">
        <f t="shared" si="0"/>
        <v>0.21425499999999947</v>
      </c>
      <c r="AA99">
        <f t="shared" si="0"/>
        <v>0.12553249999999955</v>
      </c>
      <c r="AB99">
        <f t="shared" si="0"/>
        <v>0</v>
      </c>
      <c r="AC99">
        <f t="shared" si="0"/>
        <v>0</v>
      </c>
      <c r="AD99">
        <f t="shared" si="0"/>
        <v>0.59808000000000083</v>
      </c>
      <c r="AE99">
        <f t="shared" si="0"/>
        <v>0</v>
      </c>
      <c r="AF99">
        <f t="shared" si="0"/>
        <v>0</v>
      </c>
      <c r="AG99">
        <f t="shared" si="0"/>
        <v>1.7992800000000013</v>
      </c>
      <c r="AH99">
        <f t="shared" si="0"/>
        <v>0</v>
      </c>
      <c r="AI99">
        <f t="shared" si="0"/>
        <v>0.50928000000000051</v>
      </c>
      <c r="AJ99">
        <f t="shared" si="0"/>
        <v>0</v>
      </c>
      <c r="AK99">
        <f t="shared" si="0"/>
        <v>-0.5115799999999997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5.7894350000000019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11.6</v>
      </c>
      <c r="E3" s="196">
        <v>0</v>
      </c>
      <c r="F3" s="196">
        <v>4.58</v>
      </c>
      <c r="G3" s="196">
        <v>13.52</v>
      </c>
      <c r="H3" s="196">
        <v>0</v>
      </c>
      <c r="I3" s="196">
        <v>5.85</v>
      </c>
      <c r="J3" s="196">
        <v>17.82</v>
      </c>
      <c r="K3" s="196">
        <v>74.61</v>
      </c>
      <c r="L3" s="196">
        <v>20.45</v>
      </c>
      <c r="M3" s="196">
        <v>0</v>
      </c>
      <c r="N3" s="196">
        <v>0.6</v>
      </c>
      <c r="O3" s="196">
        <v>2.02</v>
      </c>
      <c r="P3" s="196">
        <v>2.77</v>
      </c>
      <c r="Q3" s="196">
        <v>0.76</v>
      </c>
      <c r="R3" s="196">
        <v>5.97</v>
      </c>
      <c r="S3" s="196">
        <v>3.82</v>
      </c>
      <c r="T3" s="196">
        <v>0</v>
      </c>
      <c r="U3" s="196">
        <v>10.95</v>
      </c>
      <c r="V3" s="196">
        <v>5.27</v>
      </c>
      <c r="W3" s="196">
        <v>0.47</v>
      </c>
      <c r="X3" s="196">
        <v>1.5</v>
      </c>
      <c r="Y3" s="196">
        <v>0</v>
      </c>
      <c r="Z3" s="196">
        <v>38.04</v>
      </c>
      <c r="AA3" s="196">
        <v>12.35</v>
      </c>
      <c r="AB3" s="196">
        <v>0</v>
      </c>
      <c r="AC3" s="196">
        <v>0</v>
      </c>
      <c r="AD3" s="196">
        <v>13.64</v>
      </c>
      <c r="AE3" s="196">
        <v>0</v>
      </c>
      <c r="AF3" s="196">
        <v>0</v>
      </c>
      <c r="AG3" s="196">
        <v>42.59</v>
      </c>
      <c r="AH3" s="196">
        <v>0</v>
      </c>
      <c r="AI3" s="196">
        <v>12.05</v>
      </c>
      <c r="AJ3" s="196">
        <v>0</v>
      </c>
      <c r="AK3" s="196">
        <v>12.6</v>
      </c>
      <c r="AL3" s="196">
        <v>0</v>
      </c>
      <c r="AM3" s="196">
        <v>0</v>
      </c>
      <c r="AN3" s="196">
        <v>0</v>
      </c>
      <c r="AO3" s="196">
        <v>218.9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11.6</v>
      </c>
      <c r="E4" s="196">
        <v>0</v>
      </c>
      <c r="F4" s="196">
        <v>4.58</v>
      </c>
      <c r="G4" s="196">
        <v>13.52</v>
      </c>
      <c r="H4" s="196">
        <v>0</v>
      </c>
      <c r="I4" s="196">
        <v>5.85</v>
      </c>
      <c r="J4" s="196">
        <v>17.82</v>
      </c>
      <c r="K4" s="196">
        <v>86.49</v>
      </c>
      <c r="L4" s="196">
        <v>20.45</v>
      </c>
      <c r="M4" s="196">
        <v>0</v>
      </c>
      <c r="N4" s="196">
        <v>0.6</v>
      </c>
      <c r="O4" s="196">
        <v>2.02</v>
      </c>
      <c r="P4" s="196">
        <v>2.77</v>
      </c>
      <c r="Q4" s="196">
        <v>0.76</v>
      </c>
      <c r="R4" s="196">
        <v>5.97</v>
      </c>
      <c r="S4" s="196">
        <v>3.82</v>
      </c>
      <c r="T4" s="196">
        <v>0</v>
      </c>
      <c r="U4" s="196">
        <v>10.95</v>
      </c>
      <c r="V4" s="196">
        <v>5.27</v>
      </c>
      <c r="W4" s="196">
        <v>0.47</v>
      </c>
      <c r="X4" s="196">
        <v>1.5</v>
      </c>
      <c r="Y4" s="196">
        <v>0</v>
      </c>
      <c r="Z4" s="196">
        <v>38.04</v>
      </c>
      <c r="AA4" s="196">
        <v>12.35</v>
      </c>
      <c r="AB4" s="196">
        <v>0</v>
      </c>
      <c r="AC4" s="196">
        <v>0</v>
      </c>
      <c r="AD4" s="196">
        <v>13.64</v>
      </c>
      <c r="AE4" s="196">
        <v>0</v>
      </c>
      <c r="AF4" s="196">
        <v>0</v>
      </c>
      <c r="AG4" s="196">
        <v>42.59</v>
      </c>
      <c r="AH4" s="196">
        <v>0</v>
      </c>
      <c r="AI4" s="196">
        <v>12.05</v>
      </c>
      <c r="AJ4" s="196">
        <v>0</v>
      </c>
      <c r="AK4" s="196">
        <v>12.6</v>
      </c>
      <c r="AL4" s="196">
        <v>0</v>
      </c>
      <c r="AM4" s="196">
        <v>0</v>
      </c>
      <c r="AN4" s="196">
        <v>0</v>
      </c>
      <c r="AO4" s="196">
        <v>223.08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11.6</v>
      </c>
      <c r="E5" s="196">
        <v>0</v>
      </c>
      <c r="F5" s="196">
        <v>4.58</v>
      </c>
      <c r="G5" s="196">
        <v>13.52</v>
      </c>
      <c r="H5" s="196">
        <v>0</v>
      </c>
      <c r="I5" s="196">
        <v>5.85</v>
      </c>
      <c r="J5" s="196">
        <v>17.82</v>
      </c>
      <c r="K5" s="196">
        <v>86.49</v>
      </c>
      <c r="L5" s="196">
        <v>20.45</v>
      </c>
      <c r="M5" s="196">
        <v>0</v>
      </c>
      <c r="N5" s="196">
        <v>0.6</v>
      </c>
      <c r="O5" s="196">
        <v>2.02</v>
      </c>
      <c r="P5" s="196">
        <v>2.77</v>
      </c>
      <c r="Q5" s="196">
        <v>0.76</v>
      </c>
      <c r="R5" s="196">
        <v>5.97</v>
      </c>
      <c r="S5" s="196">
        <v>3.82</v>
      </c>
      <c r="T5" s="196">
        <v>0</v>
      </c>
      <c r="U5" s="196">
        <v>10.95</v>
      </c>
      <c r="V5" s="196">
        <v>5.27</v>
      </c>
      <c r="W5" s="196">
        <v>0.47</v>
      </c>
      <c r="X5" s="196">
        <v>1.5</v>
      </c>
      <c r="Y5" s="196">
        <v>0</v>
      </c>
      <c r="Z5" s="196">
        <v>38.04</v>
      </c>
      <c r="AA5" s="196">
        <v>12.35</v>
      </c>
      <c r="AB5" s="196">
        <v>0</v>
      </c>
      <c r="AC5" s="196">
        <v>0</v>
      </c>
      <c r="AD5" s="196">
        <v>13.64</v>
      </c>
      <c r="AE5" s="196">
        <v>0</v>
      </c>
      <c r="AF5" s="196">
        <v>0</v>
      </c>
      <c r="AG5" s="196">
        <v>42.59</v>
      </c>
      <c r="AH5" s="196">
        <v>0</v>
      </c>
      <c r="AI5" s="196">
        <v>12.05</v>
      </c>
      <c r="AJ5" s="196">
        <v>0</v>
      </c>
      <c r="AK5" s="196">
        <v>12.6</v>
      </c>
      <c r="AL5" s="196">
        <v>0</v>
      </c>
      <c r="AM5" s="196">
        <v>0</v>
      </c>
      <c r="AN5" s="196">
        <v>0</v>
      </c>
      <c r="AO5" s="196">
        <v>223.08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11.6</v>
      </c>
      <c r="E6" s="196">
        <v>0</v>
      </c>
      <c r="F6" s="196">
        <v>4.58</v>
      </c>
      <c r="G6" s="196">
        <v>13.52</v>
      </c>
      <c r="H6" s="196">
        <v>0</v>
      </c>
      <c r="I6" s="196">
        <v>5.85</v>
      </c>
      <c r="J6" s="196">
        <v>17.82</v>
      </c>
      <c r="K6" s="196">
        <v>86.49</v>
      </c>
      <c r="L6" s="196">
        <v>20.45</v>
      </c>
      <c r="M6" s="196">
        <v>0</v>
      </c>
      <c r="N6" s="196">
        <v>0.6</v>
      </c>
      <c r="O6" s="196">
        <v>2.02</v>
      </c>
      <c r="P6" s="196">
        <v>2.77</v>
      </c>
      <c r="Q6" s="196">
        <v>0.76</v>
      </c>
      <c r="R6" s="196">
        <v>5.97</v>
      </c>
      <c r="S6" s="196">
        <v>3.82</v>
      </c>
      <c r="T6" s="196">
        <v>0</v>
      </c>
      <c r="U6" s="196">
        <v>10.95</v>
      </c>
      <c r="V6" s="196">
        <v>5.27</v>
      </c>
      <c r="W6" s="196">
        <v>0.47</v>
      </c>
      <c r="X6" s="196">
        <v>1.5</v>
      </c>
      <c r="Y6" s="196">
        <v>0</v>
      </c>
      <c r="Z6" s="196">
        <v>38.04</v>
      </c>
      <c r="AA6" s="196">
        <v>12.35</v>
      </c>
      <c r="AB6" s="196">
        <v>0</v>
      </c>
      <c r="AC6" s="196">
        <v>0</v>
      </c>
      <c r="AD6" s="196">
        <v>13.64</v>
      </c>
      <c r="AE6" s="196">
        <v>0</v>
      </c>
      <c r="AF6" s="196">
        <v>0</v>
      </c>
      <c r="AG6" s="196">
        <v>42.59</v>
      </c>
      <c r="AH6" s="196">
        <v>0</v>
      </c>
      <c r="AI6" s="196">
        <v>12.05</v>
      </c>
      <c r="AJ6" s="196">
        <v>0</v>
      </c>
      <c r="AK6" s="196">
        <v>12.6</v>
      </c>
      <c r="AL6" s="196">
        <v>0</v>
      </c>
      <c r="AM6" s="196">
        <v>0</v>
      </c>
      <c r="AN6" s="196">
        <v>0</v>
      </c>
      <c r="AO6" s="196">
        <v>223.08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11.6</v>
      </c>
      <c r="E7" s="196">
        <v>0</v>
      </c>
      <c r="F7" s="196">
        <v>4.58</v>
      </c>
      <c r="G7" s="196">
        <v>13.52</v>
      </c>
      <c r="H7" s="196">
        <v>0</v>
      </c>
      <c r="I7" s="196">
        <v>5.85</v>
      </c>
      <c r="J7" s="196">
        <v>17.82</v>
      </c>
      <c r="K7" s="196">
        <v>86.49</v>
      </c>
      <c r="L7" s="196">
        <v>20.45</v>
      </c>
      <c r="M7" s="196">
        <v>0</v>
      </c>
      <c r="N7" s="196">
        <v>0.6</v>
      </c>
      <c r="O7" s="196">
        <v>2.02</v>
      </c>
      <c r="P7" s="196">
        <v>2.77</v>
      </c>
      <c r="Q7" s="196">
        <v>1.1299999999999999</v>
      </c>
      <c r="R7" s="196">
        <v>5.97</v>
      </c>
      <c r="S7" s="196">
        <v>3.82</v>
      </c>
      <c r="T7" s="196">
        <v>0</v>
      </c>
      <c r="U7" s="196">
        <v>10.95</v>
      </c>
      <c r="V7" s="196">
        <v>5.27</v>
      </c>
      <c r="W7" s="196">
        <v>0.47</v>
      </c>
      <c r="X7" s="196">
        <v>1.5</v>
      </c>
      <c r="Y7" s="196">
        <v>0</v>
      </c>
      <c r="Z7" s="196">
        <v>38.04</v>
      </c>
      <c r="AA7" s="196">
        <v>12.35</v>
      </c>
      <c r="AB7" s="196">
        <v>0</v>
      </c>
      <c r="AC7" s="196">
        <v>0</v>
      </c>
      <c r="AD7" s="196">
        <v>13.64</v>
      </c>
      <c r="AE7" s="196">
        <v>0</v>
      </c>
      <c r="AF7" s="196">
        <v>0</v>
      </c>
      <c r="AG7" s="196">
        <v>42.59</v>
      </c>
      <c r="AH7" s="196">
        <v>0</v>
      </c>
      <c r="AI7" s="196">
        <v>12.05</v>
      </c>
      <c r="AJ7" s="196">
        <v>0</v>
      </c>
      <c r="AK7" s="196">
        <v>12.6</v>
      </c>
      <c r="AL7" s="196">
        <v>0</v>
      </c>
      <c r="AM7" s="196">
        <v>0</v>
      </c>
      <c r="AN7" s="196">
        <v>0</v>
      </c>
      <c r="AO7" s="196">
        <v>223.08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11.6</v>
      </c>
      <c r="E8" s="196">
        <v>0</v>
      </c>
      <c r="F8" s="196">
        <v>4.58</v>
      </c>
      <c r="G8" s="196">
        <v>13.52</v>
      </c>
      <c r="H8" s="196">
        <v>0</v>
      </c>
      <c r="I8" s="196">
        <v>5.85</v>
      </c>
      <c r="J8" s="196">
        <v>17.82</v>
      </c>
      <c r="K8" s="196">
        <v>86.49</v>
      </c>
      <c r="L8" s="196">
        <v>20.45</v>
      </c>
      <c r="M8" s="196">
        <v>0</v>
      </c>
      <c r="N8" s="196">
        <v>0.6</v>
      </c>
      <c r="O8" s="196">
        <v>2.02</v>
      </c>
      <c r="P8" s="196">
        <v>2.77</v>
      </c>
      <c r="Q8" s="196">
        <v>1.34</v>
      </c>
      <c r="R8" s="196">
        <v>5.97</v>
      </c>
      <c r="S8" s="196">
        <v>3.82</v>
      </c>
      <c r="T8" s="196">
        <v>0</v>
      </c>
      <c r="U8" s="196">
        <v>10.95</v>
      </c>
      <c r="V8" s="196">
        <v>5.27</v>
      </c>
      <c r="W8" s="196">
        <v>0.47</v>
      </c>
      <c r="X8" s="196">
        <v>1.5</v>
      </c>
      <c r="Y8" s="196">
        <v>0</v>
      </c>
      <c r="Z8" s="196">
        <v>38.04</v>
      </c>
      <c r="AA8" s="196">
        <v>12.35</v>
      </c>
      <c r="AB8" s="196">
        <v>0</v>
      </c>
      <c r="AC8" s="196">
        <v>0</v>
      </c>
      <c r="AD8" s="196">
        <v>13.64</v>
      </c>
      <c r="AE8" s="196">
        <v>0</v>
      </c>
      <c r="AF8" s="196">
        <v>0</v>
      </c>
      <c r="AG8" s="196">
        <v>42.59</v>
      </c>
      <c r="AH8" s="196">
        <v>0</v>
      </c>
      <c r="AI8" s="196">
        <v>12.05</v>
      </c>
      <c r="AJ8" s="196">
        <v>0</v>
      </c>
      <c r="AK8" s="196">
        <v>12.6</v>
      </c>
      <c r="AL8" s="196">
        <v>0</v>
      </c>
      <c r="AM8" s="196">
        <v>0</v>
      </c>
      <c r="AN8" s="196">
        <v>0</v>
      </c>
      <c r="AO8" s="196">
        <v>223.08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11.6</v>
      </c>
      <c r="E9" s="196">
        <v>0</v>
      </c>
      <c r="F9" s="196">
        <v>4.58</v>
      </c>
      <c r="G9" s="196">
        <v>13.52</v>
      </c>
      <c r="H9" s="196">
        <v>0</v>
      </c>
      <c r="I9" s="196">
        <v>5.85</v>
      </c>
      <c r="J9" s="196">
        <v>17.82</v>
      </c>
      <c r="K9" s="196">
        <v>86.49</v>
      </c>
      <c r="L9" s="196">
        <v>20.45</v>
      </c>
      <c r="M9" s="196">
        <v>0</v>
      </c>
      <c r="N9" s="196">
        <v>0.6</v>
      </c>
      <c r="O9" s="196">
        <v>2.02</v>
      </c>
      <c r="P9" s="196">
        <v>2.77</v>
      </c>
      <c r="Q9" s="196">
        <v>1.63</v>
      </c>
      <c r="R9" s="196">
        <v>5.97</v>
      </c>
      <c r="S9" s="196">
        <v>3.82</v>
      </c>
      <c r="T9" s="196">
        <v>0</v>
      </c>
      <c r="U9" s="196">
        <v>10.95</v>
      </c>
      <c r="V9" s="196">
        <v>5.27</v>
      </c>
      <c r="W9" s="196">
        <v>0.47</v>
      </c>
      <c r="X9" s="196">
        <v>1.5</v>
      </c>
      <c r="Y9" s="196">
        <v>0</v>
      </c>
      <c r="Z9" s="196">
        <v>38.04</v>
      </c>
      <c r="AA9" s="196">
        <v>12.35</v>
      </c>
      <c r="AB9" s="196">
        <v>0</v>
      </c>
      <c r="AC9" s="196">
        <v>0</v>
      </c>
      <c r="AD9" s="196">
        <v>13.64</v>
      </c>
      <c r="AE9" s="196">
        <v>0</v>
      </c>
      <c r="AF9" s="196">
        <v>0</v>
      </c>
      <c r="AG9" s="196">
        <v>42.59</v>
      </c>
      <c r="AH9" s="196">
        <v>0</v>
      </c>
      <c r="AI9" s="196">
        <v>12.05</v>
      </c>
      <c r="AJ9" s="196">
        <v>0</v>
      </c>
      <c r="AK9" s="196">
        <v>12.6</v>
      </c>
      <c r="AL9" s="196">
        <v>0</v>
      </c>
      <c r="AM9" s="196">
        <v>0</v>
      </c>
      <c r="AN9" s="196">
        <v>0</v>
      </c>
      <c r="AO9" s="196">
        <v>223.08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11.6</v>
      </c>
      <c r="E10" s="196">
        <v>0</v>
      </c>
      <c r="F10" s="196">
        <v>4.58</v>
      </c>
      <c r="G10" s="196">
        <v>13.52</v>
      </c>
      <c r="H10" s="196">
        <v>0</v>
      </c>
      <c r="I10" s="196">
        <v>5.85</v>
      </c>
      <c r="J10" s="196">
        <v>17.82</v>
      </c>
      <c r="K10" s="196">
        <v>86.49</v>
      </c>
      <c r="L10" s="196">
        <v>20.45</v>
      </c>
      <c r="M10" s="196">
        <v>0</v>
      </c>
      <c r="N10" s="196">
        <v>0.6</v>
      </c>
      <c r="O10" s="196">
        <v>2.02</v>
      </c>
      <c r="P10" s="196">
        <v>2.77</v>
      </c>
      <c r="Q10" s="196">
        <v>1.92</v>
      </c>
      <c r="R10" s="196">
        <v>5.97</v>
      </c>
      <c r="S10" s="196">
        <v>3.82</v>
      </c>
      <c r="T10" s="196">
        <v>0</v>
      </c>
      <c r="U10" s="196">
        <v>10.95</v>
      </c>
      <c r="V10" s="196">
        <v>5.27</v>
      </c>
      <c r="W10" s="196">
        <v>0.47</v>
      </c>
      <c r="X10" s="196">
        <v>1.5</v>
      </c>
      <c r="Y10" s="196">
        <v>0</v>
      </c>
      <c r="Z10" s="196">
        <v>38.04</v>
      </c>
      <c r="AA10" s="196">
        <v>12.35</v>
      </c>
      <c r="AB10" s="196">
        <v>0</v>
      </c>
      <c r="AC10" s="196">
        <v>0</v>
      </c>
      <c r="AD10" s="196">
        <v>13.64</v>
      </c>
      <c r="AE10" s="196">
        <v>0</v>
      </c>
      <c r="AF10" s="196">
        <v>0</v>
      </c>
      <c r="AG10" s="196">
        <v>42.59</v>
      </c>
      <c r="AH10" s="196">
        <v>0</v>
      </c>
      <c r="AI10" s="196">
        <v>12.05</v>
      </c>
      <c r="AJ10" s="196">
        <v>0</v>
      </c>
      <c r="AK10" s="196">
        <v>12.6</v>
      </c>
      <c r="AL10" s="196">
        <v>0</v>
      </c>
      <c r="AM10" s="196">
        <v>0</v>
      </c>
      <c r="AN10" s="196">
        <v>0</v>
      </c>
      <c r="AO10" s="196">
        <v>223.08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11.6</v>
      </c>
      <c r="E11" s="196">
        <v>0</v>
      </c>
      <c r="F11" s="196">
        <v>4.58</v>
      </c>
      <c r="G11" s="196">
        <v>13.52</v>
      </c>
      <c r="H11" s="196">
        <v>0</v>
      </c>
      <c r="I11" s="196">
        <v>5.85</v>
      </c>
      <c r="J11" s="196">
        <v>17.82</v>
      </c>
      <c r="K11" s="196">
        <v>86.49</v>
      </c>
      <c r="L11" s="196">
        <v>20.45</v>
      </c>
      <c r="M11" s="196">
        <v>0</v>
      </c>
      <c r="N11" s="196">
        <v>0.6</v>
      </c>
      <c r="O11" s="196">
        <v>2.02</v>
      </c>
      <c r="P11" s="196">
        <v>2.77</v>
      </c>
      <c r="Q11" s="196">
        <v>2.21</v>
      </c>
      <c r="R11" s="196">
        <v>5.97</v>
      </c>
      <c r="S11" s="196">
        <v>3.82</v>
      </c>
      <c r="T11" s="196">
        <v>0</v>
      </c>
      <c r="U11" s="196">
        <v>10.95</v>
      </c>
      <c r="V11" s="196">
        <v>5.27</v>
      </c>
      <c r="W11" s="196">
        <v>0.47</v>
      </c>
      <c r="X11" s="196">
        <v>1.5</v>
      </c>
      <c r="Y11" s="196">
        <v>0</v>
      </c>
      <c r="Z11" s="196">
        <v>38.04</v>
      </c>
      <c r="AA11" s="196">
        <v>12.35</v>
      </c>
      <c r="AB11" s="196">
        <v>0</v>
      </c>
      <c r="AC11" s="196">
        <v>0</v>
      </c>
      <c r="AD11" s="196">
        <v>13.64</v>
      </c>
      <c r="AE11" s="196">
        <v>0</v>
      </c>
      <c r="AF11" s="196">
        <v>0</v>
      </c>
      <c r="AG11" s="196">
        <v>42.59</v>
      </c>
      <c r="AH11" s="196">
        <v>0</v>
      </c>
      <c r="AI11" s="196">
        <v>12.05</v>
      </c>
      <c r="AJ11" s="196">
        <v>0</v>
      </c>
      <c r="AK11" s="196">
        <v>12.6</v>
      </c>
      <c r="AL11" s="196">
        <v>0</v>
      </c>
      <c r="AM11" s="196">
        <v>0</v>
      </c>
      <c r="AN11" s="196">
        <v>0</v>
      </c>
      <c r="AO11" s="196">
        <v>223.08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11.6</v>
      </c>
      <c r="E12" s="196">
        <v>0</v>
      </c>
      <c r="F12" s="196">
        <v>4.58</v>
      </c>
      <c r="G12" s="196">
        <v>13.52</v>
      </c>
      <c r="H12" s="196">
        <v>0</v>
      </c>
      <c r="I12" s="196">
        <v>5.85</v>
      </c>
      <c r="J12" s="196">
        <v>17.82</v>
      </c>
      <c r="K12" s="196">
        <v>86.49</v>
      </c>
      <c r="L12" s="196">
        <v>20.45</v>
      </c>
      <c r="M12" s="196">
        <v>0</v>
      </c>
      <c r="N12" s="196">
        <v>0.6</v>
      </c>
      <c r="O12" s="196">
        <v>2.02</v>
      </c>
      <c r="P12" s="196">
        <v>2.77</v>
      </c>
      <c r="Q12" s="196">
        <v>2.58</v>
      </c>
      <c r="R12" s="196">
        <v>5.97</v>
      </c>
      <c r="S12" s="196">
        <v>3.82</v>
      </c>
      <c r="T12" s="196">
        <v>0</v>
      </c>
      <c r="U12" s="196">
        <v>10.95</v>
      </c>
      <c r="V12" s="196">
        <v>5.27</v>
      </c>
      <c r="W12" s="196">
        <v>0.47</v>
      </c>
      <c r="X12" s="196">
        <v>1.5</v>
      </c>
      <c r="Y12" s="196">
        <v>0</v>
      </c>
      <c r="Z12" s="196">
        <v>38.04</v>
      </c>
      <c r="AA12" s="196">
        <v>12.35</v>
      </c>
      <c r="AB12" s="196">
        <v>0</v>
      </c>
      <c r="AC12" s="196">
        <v>0</v>
      </c>
      <c r="AD12" s="196">
        <v>13.64</v>
      </c>
      <c r="AE12" s="196">
        <v>0</v>
      </c>
      <c r="AF12" s="196">
        <v>0</v>
      </c>
      <c r="AG12" s="196">
        <v>42.59</v>
      </c>
      <c r="AH12" s="196">
        <v>0</v>
      </c>
      <c r="AI12" s="196">
        <v>12.05</v>
      </c>
      <c r="AJ12" s="196">
        <v>0</v>
      </c>
      <c r="AK12" s="196">
        <v>12.6</v>
      </c>
      <c r="AL12" s="196">
        <v>0</v>
      </c>
      <c r="AM12" s="196">
        <v>0</v>
      </c>
      <c r="AN12" s="196">
        <v>0</v>
      </c>
      <c r="AO12" s="196">
        <v>223.08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11.6</v>
      </c>
      <c r="E13" s="196">
        <v>0</v>
      </c>
      <c r="F13" s="196">
        <v>4.58</v>
      </c>
      <c r="G13" s="196">
        <v>13.52</v>
      </c>
      <c r="H13" s="196">
        <v>0</v>
      </c>
      <c r="I13" s="196">
        <v>5.85</v>
      </c>
      <c r="J13" s="196">
        <v>17.82</v>
      </c>
      <c r="K13" s="196">
        <v>86.49</v>
      </c>
      <c r="L13" s="196">
        <v>20.45</v>
      </c>
      <c r="M13" s="196">
        <v>0</v>
      </c>
      <c r="N13" s="196">
        <v>0.6</v>
      </c>
      <c r="O13" s="196">
        <v>2.02</v>
      </c>
      <c r="P13" s="196">
        <v>2.77</v>
      </c>
      <c r="Q13" s="196">
        <v>2.58</v>
      </c>
      <c r="R13" s="196">
        <v>5.97</v>
      </c>
      <c r="S13" s="196">
        <v>3.82</v>
      </c>
      <c r="T13" s="196">
        <v>0</v>
      </c>
      <c r="U13" s="196">
        <v>10.95</v>
      </c>
      <c r="V13" s="196">
        <v>5.27</v>
      </c>
      <c r="W13" s="196">
        <v>0.47</v>
      </c>
      <c r="X13" s="196">
        <v>1.5</v>
      </c>
      <c r="Y13" s="196">
        <v>0</v>
      </c>
      <c r="Z13" s="196">
        <v>38.04</v>
      </c>
      <c r="AA13" s="196">
        <v>12.35</v>
      </c>
      <c r="AB13" s="196">
        <v>0</v>
      </c>
      <c r="AC13" s="196">
        <v>0</v>
      </c>
      <c r="AD13" s="196">
        <v>13.64</v>
      </c>
      <c r="AE13" s="196">
        <v>0</v>
      </c>
      <c r="AF13" s="196">
        <v>0</v>
      </c>
      <c r="AG13" s="196">
        <v>42.59</v>
      </c>
      <c r="AH13" s="196">
        <v>0</v>
      </c>
      <c r="AI13" s="196">
        <v>12.05</v>
      </c>
      <c r="AJ13" s="196">
        <v>0</v>
      </c>
      <c r="AK13" s="196">
        <v>12.6</v>
      </c>
      <c r="AL13" s="196">
        <v>0</v>
      </c>
      <c r="AM13" s="196">
        <v>0</v>
      </c>
      <c r="AN13" s="196">
        <v>0</v>
      </c>
      <c r="AO13" s="196">
        <v>223.08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11.6</v>
      </c>
      <c r="E14" s="196">
        <v>0</v>
      </c>
      <c r="F14" s="196">
        <v>4.58</v>
      </c>
      <c r="G14" s="196">
        <v>13.52</v>
      </c>
      <c r="H14" s="196">
        <v>0</v>
      </c>
      <c r="I14" s="196">
        <v>5.85</v>
      </c>
      <c r="J14" s="196">
        <v>17.82</v>
      </c>
      <c r="K14" s="196">
        <v>86.49</v>
      </c>
      <c r="L14" s="196">
        <v>20.45</v>
      </c>
      <c r="M14" s="196">
        <v>0</v>
      </c>
      <c r="N14" s="196">
        <v>0.6</v>
      </c>
      <c r="O14" s="196">
        <v>2.02</v>
      </c>
      <c r="P14" s="196">
        <v>2.77</v>
      </c>
      <c r="Q14" s="196">
        <v>2.94</v>
      </c>
      <c r="R14" s="196">
        <v>5.97</v>
      </c>
      <c r="S14" s="196">
        <v>3.82</v>
      </c>
      <c r="T14" s="196">
        <v>0</v>
      </c>
      <c r="U14" s="196">
        <v>10.95</v>
      </c>
      <c r="V14" s="196">
        <v>5.27</v>
      </c>
      <c r="W14" s="196">
        <v>0.47</v>
      </c>
      <c r="X14" s="196">
        <v>1.5</v>
      </c>
      <c r="Y14" s="196">
        <v>0</v>
      </c>
      <c r="Z14" s="196">
        <v>38.04</v>
      </c>
      <c r="AA14" s="196">
        <v>12.35</v>
      </c>
      <c r="AB14" s="196">
        <v>0</v>
      </c>
      <c r="AC14" s="196">
        <v>0</v>
      </c>
      <c r="AD14" s="196">
        <v>13.64</v>
      </c>
      <c r="AE14" s="196">
        <v>0</v>
      </c>
      <c r="AF14" s="196">
        <v>0</v>
      </c>
      <c r="AG14" s="196">
        <v>42.59</v>
      </c>
      <c r="AH14" s="196">
        <v>0</v>
      </c>
      <c r="AI14" s="196">
        <v>12.05</v>
      </c>
      <c r="AJ14" s="196">
        <v>0</v>
      </c>
      <c r="AK14" s="196">
        <v>12.6</v>
      </c>
      <c r="AL14" s="196">
        <v>0</v>
      </c>
      <c r="AM14" s="196">
        <v>0</v>
      </c>
      <c r="AN14" s="196">
        <v>0</v>
      </c>
      <c r="AO14" s="196">
        <v>223.08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11.6</v>
      </c>
      <c r="E15" s="196">
        <v>0</v>
      </c>
      <c r="F15" s="196">
        <v>4.58</v>
      </c>
      <c r="G15" s="196">
        <v>13.52</v>
      </c>
      <c r="H15" s="196">
        <v>0</v>
      </c>
      <c r="I15" s="196">
        <v>5.85</v>
      </c>
      <c r="J15" s="196">
        <v>17.82</v>
      </c>
      <c r="K15" s="196">
        <v>86.49</v>
      </c>
      <c r="L15" s="196">
        <v>20.45</v>
      </c>
      <c r="M15" s="196">
        <v>0</v>
      </c>
      <c r="N15" s="196">
        <v>0.6</v>
      </c>
      <c r="O15" s="196">
        <v>2.02</v>
      </c>
      <c r="P15" s="196">
        <v>2.77</v>
      </c>
      <c r="Q15" s="196">
        <v>2.94</v>
      </c>
      <c r="R15" s="196">
        <v>5.97</v>
      </c>
      <c r="S15" s="196">
        <v>3.82</v>
      </c>
      <c r="T15" s="196">
        <v>0</v>
      </c>
      <c r="U15" s="196">
        <v>10.95</v>
      </c>
      <c r="V15" s="196">
        <v>5.27</v>
      </c>
      <c r="W15" s="196">
        <v>0.48</v>
      </c>
      <c r="X15" s="196">
        <v>1.5</v>
      </c>
      <c r="Y15" s="196">
        <v>0</v>
      </c>
      <c r="Z15" s="196">
        <v>38.04</v>
      </c>
      <c r="AA15" s="196">
        <v>12.35</v>
      </c>
      <c r="AB15" s="196">
        <v>0</v>
      </c>
      <c r="AC15" s="196">
        <v>0</v>
      </c>
      <c r="AD15" s="196">
        <v>13.64</v>
      </c>
      <c r="AE15" s="196">
        <v>0</v>
      </c>
      <c r="AF15" s="196">
        <v>0</v>
      </c>
      <c r="AG15" s="196">
        <v>42.59</v>
      </c>
      <c r="AH15" s="196">
        <v>0</v>
      </c>
      <c r="AI15" s="196">
        <v>12.05</v>
      </c>
      <c r="AJ15" s="196">
        <v>0</v>
      </c>
      <c r="AK15" s="196">
        <v>12.6</v>
      </c>
      <c r="AL15" s="196">
        <v>0</v>
      </c>
      <c r="AM15" s="196">
        <v>0</v>
      </c>
      <c r="AN15" s="196">
        <v>0</v>
      </c>
      <c r="AO15" s="196">
        <v>223.08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11.6</v>
      </c>
      <c r="E16" s="196">
        <v>0</v>
      </c>
      <c r="F16" s="196">
        <v>4.58</v>
      </c>
      <c r="G16" s="196">
        <v>13.52</v>
      </c>
      <c r="H16" s="196">
        <v>0</v>
      </c>
      <c r="I16" s="196">
        <v>5.85</v>
      </c>
      <c r="J16" s="196">
        <v>17.82</v>
      </c>
      <c r="K16" s="196">
        <v>86.49</v>
      </c>
      <c r="L16" s="196">
        <v>20.45</v>
      </c>
      <c r="M16" s="196">
        <v>0</v>
      </c>
      <c r="N16" s="196">
        <v>0.6</v>
      </c>
      <c r="O16" s="196">
        <v>2.02</v>
      </c>
      <c r="P16" s="196">
        <v>2.77</v>
      </c>
      <c r="Q16" s="196">
        <v>3.23</v>
      </c>
      <c r="R16" s="196">
        <v>5.97</v>
      </c>
      <c r="S16" s="196">
        <v>3.82</v>
      </c>
      <c r="T16" s="196">
        <v>0</v>
      </c>
      <c r="U16" s="196">
        <v>10.95</v>
      </c>
      <c r="V16" s="196">
        <v>5.27</v>
      </c>
      <c r="W16" s="196">
        <v>0.48</v>
      </c>
      <c r="X16" s="196">
        <v>1.5</v>
      </c>
      <c r="Y16" s="196">
        <v>0</v>
      </c>
      <c r="Z16" s="196">
        <v>38.04</v>
      </c>
      <c r="AA16" s="196">
        <v>12.35</v>
      </c>
      <c r="AB16" s="196">
        <v>0</v>
      </c>
      <c r="AC16" s="196">
        <v>0</v>
      </c>
      <c r="AD16" s="196">
        <v>13.64</v>
      </c>
      <c r="AE16" s="196">
        <v>0</v>
      </c>
      <c r="AF16" s="196">
        <v>0</v>
      </c>
      <c r="AG16" s="196">
        <v>42.59</v>
      </c>
      <c r="AH16" s="196">
        <v>0</v>
      </c>
      <c r="AI16" s="196">
        <v>12.05</v>
      </c>
      <c r="AJ16" s="196">
        <v>0</v>
      </c>
      <c r="AK16" s="196">
        <v>12.6</v>
      </c>
      <c r="AL16" s="196">
        <v>0</v>
      </c>
      <c r="AM16" s="196">
        <v>0</v>
      </c>
      <c r="AN16" s="196">
        <v>0</v>
      </c>
      <c r="AO16" s="196">
        <v>223.08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11.6</v>
      </c>
      <c r="E17" s="196">
        <v>0</v>
      </c>
      <c r="F17" s="196">
        <v>4.58</v>
      </c>
      <c r="G17" s="196">
        <v>13.52</v>
      </c>
      <c r="H17" s="196">
        <v>0</v>
      </c>
      <c r="I17" s="196">
        <v>5.85</v>
      </c>
      <c r="J17" s="196">
        <v>17.82</v>
      </c>
      <c r="K17" s="196">
        <v>86.49</v>
      </c>
      <c r="L17" s="196">
        <v>20.45</v>
      </c>
      <c r="M17" s="196">
        <v>0</v>
      </c>
      <c r="N17" s="196">
        <v>0.6</v>
      </c>
      <c r="O17" s="196">
        <v>2.02</v>
      </c>
      <c r="P17" s="196">
        <v>2.77</v>
      </c>
      <c r="Q17" s="196">
        <v>3.23</v>
      </c>
      <c r="R17" s="196">
        <v>5.97</v>
      </c>
      <c r="S17" s="196">
        <v>3.82</v>
      </c>
      <c r="T17" s="196">
        <v>0</v>
      </c>
      <c r="U17" s="196">
        <v>10.95</v>
      </c>
      <c r="V17" s="196">
        <v>5.27</v>
      </c>
      <c r="W17" s="196">
        <v>0.48</v>
      </c>
      <c r="X17" s="196">
        <v>1.5</v>
      </c>
      <c r="Y17" s="196">
        <v>0</v>
      </c>
      <c r="Z17" s="196">
        <v>38.04</v>
      </c>
      <c r="AA17" s="196">
        <v>12.35</v>
      </c>
      <c r="AB17" s="196">
        <v>0</v>
      </c>
      <c r="AC17" s="196">
        <v>0</v>
      </c>
      <c r="AD17" s="196">
        <v>13.64</v>
      </c>
      <c r="AE17" s="196">
        <v>0</v>
      </c>
      <c r="AF17" s="196">
        <v>0</v>
      </c>
      <c r="AG17" s="196">
        <v>42.59</v>
      </c>
      <c r="AH17" s="196">
        <v>0</v>
      </c>
      <c r="AI17" s="196">
        <v>12.05</v>
      </c>
      <c r="AJ17" s="196">
        <v>0</v>
      </c>
      <c r="AK17" s="196">
        <v>12.6</v>
      </c>
      <c r="AL17" s="196">
        <v>0</v>
      </c>
      <c r="AM17" s="196">
        <v>0</v>
      </c>
      <c r="AN17" s="196">
        <v>0</v>
      </c>
      <c r="AO17" s="196">
        <v>223.08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11.6</v>
      </c>
      <c r="E18" s="196">
        <v>0</v>
      </c>
      <c r="F18" s="196">
        <v>4.55</v>
      </c>
      <c r="G18" s="196">
        <v>13.52</v>
      </c>
      <c r="H18" s="196">
        <v>0</v>
      </c>
      <c r="I18" s="196">
        <v>5.85</v>
      </c>
      <c r="J18" s="196">
        <v>17.82</v>
      </c>
      <c r="K18" s="196">
        <v>86.49</v>
      </c>
      <c r="L18" s="196">
        <v>20.45</v>
      </c>
      <c r="M18" s="196">
        <v>0</v>
      </c>
      <c r="N18" s="196">
        <v>0.6</v>
      </c>
      <c r="O18" s="196">
        <v>2.02</v>
      </c>
      <c r="P18" s="196">
        <v>2.77</v>
      </c>
      <c r="Q18" s="196">
        <v>3.23</v>
      </c>
      <c r="R18" s="196">
        <v>5.97</v>
      </c>
      <c r="S18" s="196">
        <v>3.82</v>
      </c>
      <c r="T18" s="196">
        <v>0</v>
      </c>
      <c r="U18" s="196">
        <v>10.95</v>
      </c>
      <c r="V18" s="196">
        <v>5.27</v>
      </c>
      <c r="W18" s="196">
        <v>0.48</v>
      </c>
      <c r="X18" s="196">
        <v>1.5</v>
      </c>
      <c r="Y18" s="196">
        <v>0</v>
      </c>
      <c r="Z18" s="196">
        <v>38.04</v>
      </c>
      <c r="AA18" s="196">
        <v>12.35</v>
      </c>
      <c r="AB18" s="196">
        <v>0</v>
      </c>
      <c r="AC18" s="196">
        <v>0</v>
      </c>
      <c r="AD18" s="196">
        <v>13.64</v>
      </c>
      <c r="AE18" s="196">
        <v>0</v>
      </c>
      <c r="AF18" s="196">
        <v>0</v>
      </c>
      <c r="AG18" s="196">
        <v>42.59</v>
      </c>
      <c r="AH18" s="196">
        <v>0</v>
      </c>
      <c r="AI18" s="196">
        <v>12.05</v>
      </c>
      <c r="AJ18" s="196">
        <v>0</v>
      </c>
      <c r="AK18" s="196">
        <v>12.6</v>
      </c>
      <c r="AL18" s="196">
        <v>0</v>
      </c>
      <c r="AM18" s="196">
        <v>0</v>
      </c>
      <c r="AN18" s="196">
        <v>0</v>
      </c>
      <c r="AO18" s="196">
        <v>223.08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11.6</v>
      </c>
      <c r="E19" s="196">
        <v>0</v>
      </c>
      <c r="F19" s="196">
        <v>4.55</v>
      </c>
      <c r="G19" s="196">
        <v>13.52</v>
      </c>
      <c r="H19" s="196">
        <v>0</v>
      </c>
      <c r="I19" s="196">
        <v>5.85</v>
      </c>
      <c r="J19" s="196">
        <v>17.82</v>
      </c>
      <c r="K19" s="196">
        <v>86.49</v>
      </c>
      <c r="L19" s="196">
        <v>20.45</v>
      </c>
      <c r="M19" s="196">
        <v>0</v>
      </c>
      <c r="N19" s="196">
        <v>0.6</v>
      </c>
      <c r="O19" s="196">
        <v>2.02</v>
      </c>
      <c r="P19" s="196">
        <v>2.77</v>
      </c>
      <c r="Q19" s="196">
        <v>3.23</v>
      </c>
      <c r="R19" s="196">
        <v>5.97</v>
      </c>
      <c r="S19" s="196">
        <v>3.82</v>
      </c>
      <c r="T19" s="196">
        <v>0</v>
      </c>
      <c r="U19" s="196">
        <v>10.95</v>
      </c>
      <c r="V19" s="196">
        <v>5.27</v>
      </c>
      <c r="W19" s="196">
        <v>0.47</v>
      </c>
      <c r="X19" s="196">
        <v>1.5</v>
      </c>
      <c r="Y19" s="196">
        <v>0</v>
      </c>
      <c r="Z19" s="196">
        <v>38.04</v>
      </c>
      <c r="AA19" s="196">
        <v>12.35</v>
      </c>
      <c r="AB19" s="196">
        <v>0</v>
      </c>
      <c r="AC19" s="196">
        <v>0</v>
      </c>
      <c r="AD19" s="196">
        <v>13.64</v>
      </c>
      <c r="AE19" s="196">
        <v>0</v>
      </c>
      <c r="AF19" s="196">
        <v>0</v>
      </c>
      <c r="AG19" s="196">
        <v>42.59</v>
      </c>
      <c r="AH19" s="196">
        <v>0</v>
      </c>
      <c r="AI19" s="196">
        <v>12.05</v>
      </c>
      <c r="AJ19" s="196">
        <v>0</v>
      </c>
      <c r="AK19" s="196">
        <v>12.6</v>
      </c>
      <c r="AL19" s="196">
        <v>0</v>
      </c>
      <c r="AM19" s="196">
        <v>0</v>
      </c>
      <c r="AN19" s="196">
        <v>0</v>
      </c>
      <c r="AO19" s="196">
        <v>223.08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11.6</v>
      </c>
      <c r="E20" s="196">
        <v>0</v>
      </c>
      <c r="F20" s="196">
        <v>4.55</v>
      </c>
      <c r="G20" s="196">
        <v>13.52</v>
      </c>
      <c r="H20" s="196">
        <v>0</v>
      </c>
      <c r="I20" s="196">
        <v>5.85</v>
      </c>
      <c r="J20" s="196">
        <v>17.82</v>
      </c>
      <c r="K20" s="196">
        <v>86.49</v>
      </c>
      <c r="L20" s="196">
        <v>20.45</v>
      </c>
      <c r="M20" s="196">
        <v>0</v>
      </c>
      <c r="N20" s="196">
        <v>0.6</v>
      </c>
      <c r="O20" s="196">
        <v>2.02</v>
      </c>
      <c r="P20" s="196">
        <v>2.77</v>
      </c>
      <c r="Q20" s="196">
        <v>3.62</v>
      </c>
      <c r="R20" s="196">
        <v>5.97</v>
      </c>
      <c r="S20" s="196">
        <v>3.82</v>
      </c>
      <c r="T20" s="196">
        <v>0</v>
      </c>
      <c r="U20" s="196">
        <v>10.95</v>
      </c>
      <c r="V20" s="196">
        <v>5.27</v>
      </c>
      <c r="W20" s="196">
        <v>0.47</v>
      </c>
      <c r="X20" s="196">
        <v>1.5</v>
      </c>
      <c r="Y20" s="196">
        <v>0</v>
      </c>
      <c r="Z20" s="196">
        <v>38.04</v>
      </c>
      <c r="AA20" s="196">
        <v>12.35</v>
      </c>
      <c r="AB20" s="196">
        <v>0</v>
      </c>
      <c r="AC20" s="196">
        <v>0</v>
      </c>
      <c r="AD20" s="196">
        <v>13.64</v>
      </c>
      <c r="AE20" s="196">
        <v>0</v>
      </c>
      <c r="AF20" s="196">
        <v>0</v>
      </c>
      <c r="AG20" s="196">
        <v>42.59</v>
      </c>
      <c r="AH20" s="196">
        <v>0</v>
      </c>
      <c r="AI20" s="196">
        <v>12.05</v>
      </c>
      <c r="AJ20" s="196">
        <v>0</v>
      </c>
      <c r="AK20" s="196">
        <v>12.6</v>
      </c>
      <c r="AL20" s="196">
        <v>0</v>
      </c>
      <c r="AM20" s="196">
        <v>0</v>
      </c>
      <c r="AN20" s="196">
        <v>0</v>
      </c>
      <c r="AO20" s="196">
        <v>223.08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11.6</v>
      </c>
      <c r="E21" s="196">
        <v>0</v>
      </c>
      <c r="F21" s="196">
        <v>4.55</v>
      </c>
      <c r="G21" s="196">
        <v>13.52</v>
      </c>
      <c r="H21" s="196">
        <v>0</v>
      </c>
      <c r="I21" s="196">
        <v>5.85</v>
      </c>
      <c r="J21" s="196">
        <v>17.82</v>
      </c>
      <c r="K21" s="196">
        <v>86.49</v>
      </c>
      <c r="L21" s="196">
        <v>20.45</v>
      </c>
      <c r="M21" s="196">
        <v>0</v>
      </c>
      <c r="N21" s="196">
        <v>0.6</v>
      </c>
      <c r="O21" s="196">
        <v>2.02</v>
      </c>
      <c r="P21" s="196">
        <v>2.77</v>
      </c>
      <c r="Q21" s="196">
        <v>3.62</v>
      </c>
      <c r="R21" s="196">
        <v>5.97</v>
      </c>
      <c r="S21" s="196">
        <v>3.82</v>
      </c>
      <c r="T21" s="196">
        <v>0</v>
      </c>
      <c r="U21" s="196">
        <v>10.95</v>
      </c>
      <c r="V21" s="196">
        <v>5.27</v>
      </c>
      <c r="W21" s="196">
        <v>0.47</v>
      </c>
      <c r="X21" s="196">
        <v>1.5</v>
      </c>
      <c r="Y21" s="196">
        <v>0</v>
      </c>
      <c r="Z21" s="196">
        <v>38.04</v>
      </c>
      <c r="AA21" s="196">
        <v>12.35</v>
      </c>
      <c r="AB21" s="196">
        <v>0</v>
      </c>
      <c r="AC21" s="196">
        <v>0</v>
      </c>
      <c r="AD21" s="196">
        <v>13.64</v>
      </c>
      <c r="AE21" s="196">
        <v>0</v>
      </c>
      <c r="AF21" s="196">
        <v>0</v>
      </c>
      <c r="AG21" s="196">
        <v>42.59</v>
      </c>
      <c r="AH21" s="196">
        <v>0</v>
      </c>
      <c r="AI21" s="196">
        <v>12.05</v>
      </c>
      <c r="AJ21" s="196">
        <v>0</v>
      </c>
      <c r="AK21" s="196">
        <v>12.6</v>
      </c>
      <c r="AL21" s="196">
        <v>0</v>
      </c>
      <c r="AM21" s="196">
        <v>0</v>
      </c>
      <c r="AN21" s="196">
        <v>0</v>
      </c>
      <c r="AO21" s="196">
        <v>223.08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11.6</v>
      </c>
      <c r="E22" s="196">
        <v>0</v>
      </c>
      <c r="F22" s="196">
        <v>4.55</v>
      </c>
      <c r="G22" s="196">
        <v>13.52</v>
      </c>
      <c r="H22" s="196">
        <v>0</v>
      </c>
      <c r="I22" s="196">
        <v>5.85</v>
      </c>
      <c r="J22" s="196">
        <v>17.82</v>
      </c>
      <c r="K22" s="196">
        <v>86.49</v>
      </c>
      <c r="L22" s="196">
        <v>20.45</v>
      </c>
      <c r="M22" s="196">
        <v>0</v>
      </c>
      <c r="N22" s="196">
        <v>0.6</v>
      </c>
      <c r="O22" s="196">
        <v>2.02</v>
      </c>
      <c r="P22" s="196">
        <v>2.77</v>
      </c>
      <c r="Q22" s="196">
        <v>3.62</v>
      </c>
      <c r="R22" s="196">
        <v>7.15</v>
      </c>
      <c r="S22" s="196">
        <v>3.82</v>
      </c>
      <c r="T22" s="196">
        <v>0</v>
      </c>
      <c r="U22" s="196">
        <v>10.95</v>
      </c>
      <c r="V22" s="196">
        <v>5.27</v>
      </c>
      <c r="W22" s="196">
        <v>0.47</v>
      </c>
      <c r="X22" s="196">
        <v>1.5</v>
      </c>
      <c r="Y22" s="196">
        <v>0</v>
      </c>
      <c r="Z22" s="196">
        <v>38.04</v>
      </c>
      <c r="AA22" s="196">
        <v>12.35</v>
      </c>
      <c r="AB22" s="196">
        <v>0</v>
      </c>
      <c r="AC22" s="196">
        <v>0</v>
      </c>
      <c r="AD22" s="196">
        <v>13.64</v>
      </c>
      <c r="AE22" s="196">
        <v>0</v>
      </c>
      <c r="AF22" s="196">
        <v>0</v>
      </c>
      <c r="AG22" s="196">
        <v>42.59</v>
      </c>
      <c r="AH22" s="196">
        <v>0</v>
      </c>
      <c r="AI22" s="196">
        <v>12.05</v>
      </c>
      <c r="AJ22" s="196">
        <v>0</v>
      </c>
      <c r="AK22" s="196">
        <v>12.6</v>
      </c>
      <c r="AL22" s="196">
        <v>0</v>
      </c>
      <c r="AM22" s="196">
        <v>0</v>
      </c>
      <c r="AN22" s="196">
        <v>0</v>
      </c>
      <c r="AO22" s="196">
        <v>223.08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11.6</v>
      </c>
      <c r="E23" s="196">
        <v>0</v>
      </c>
      <c r="F23" s="196">
        <v>4.55</v>
      </c>
      <c r="G23" s="196">
        <v>13.52</v>
      </c>
      <c r="H23" s="196">
        <v>0</v>
      </c>
      <c r="I23" s="196">
        <v>5.85</v>
      </c>
      <c r="J23" s="196">
        <v>17.82</v>
      </c>
      <c r="K23" s="196">
        <v>86.49</v>
      </c>
      <c r="L23" s="196">
        <v>19.489999999999998</v>
      </c>
      <c r="M23" s="196">
        <v>0</v>
      </c>
      <c r="N23" s="196">
        <v>0.6</v>
      </c>
      <c r="O23" s="196">
        <v>2.02</v>
      </c>
      <c r="P23" s="196">
        <v>2.77</v>
      </c>
      <c r="Q23" s="196">
        <v>0.92</v>
      </c>
      <c r="R23" s="196">
        <v>2.19</v>
      </c>
      <c r="S23" s="196">
        <v>0.27</v>
      </c>
      <c r="T23" s="196">
        <v>0</v>
      </c>
      <c r="U23" s="196">
        <v>10.95</v>
      </c>
      <c r="V23" s="196">
        <v>1.28</v>
      </c>
      <c r="W23" s="196">
        <v>0.47</v>
      </c>
      <c r="X23" s="196">
        <v>1.5</v>
      </c>
      <c r="Y23" s="196">
        <v>0</v>
      </c>
      <c r="Z23" s="196">
        <v>38.04</v>
      </c>
      <c r="AA23" s="196">
        <v>12.35</v>
      </c>
      <c r="AB23" s="196">
        <v>0</v>
      </c>
      <c r="AC23" s="196">
        <v>0</v>
      </c>
      <c r="AD23" s="196">
        <v>13.64</v>
      </c>
      <c r="AE23" s="196">
        <v>0</v>
      </c>
      <c r="AF23" s="196">
        <v>0</v>
      </c>
      <c r="AG23" s="196">
        <v>42.59</v>
      </c>
      <c r="AH23" s="196">
        <v>0</v>
      </c>
      <c r="AI23" s="196">
        <v>12.05</v>
      </c>
      <c r="AJ23" s="196">
        <v>0</v>
      </c>
      <c r="AK23" s="196">
        <v>12.6</v>
      </c>
      <c r="AL23" s="196">
        <v>0</v>
      </c>
      <c r="AM23" s="196">
        <v>0</v>
      </c>
      <c r="AN23" s="196">
        <v>0</v>
      </c>
      <c r="AO23" s="196">
        <v>223.08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11.6</v>
      </c>
      <c r="E24" s="196">
        <v>0</v>
      </c>
      <c r="F24" s="196">
        <v>4.55</v>
      </c>
      <c r="G24" s="196">
        <v>13.52</v>
      </c>
      <c r="H24" s="196">
        <v>0</v>
      </c>
      <c r="I24" s="196">
        <v>5.85</v>
      </c>
      <c r="J24" s="196">
        <v>17.82</v>
      </c>
      <c r="K24" s="196">
        <v>86.49</v>
      </c>
      <c r="L24" s="196">
        <v>19.489999999999998</v>
      </c>
      <c r="M24" s="196">
        <v>0</v>
      </c>
      <c r="N24" s="196">
        <v>0.6</v>
      </c>
      <c r="O24" s="196">
        <v>2.02</v>
      </c>
      <c r="P24" s="196">
        <v>2.77</v>
      </c>
      <c r="Q24" s="196">
        <v>1.0900000000000001</v>
      </c>
      <c r="R24" s="196">
        <v>0.43</v>
      </c>
      <c r="S24" s="196">
        <v>0.27</v>
      </c>
      <c r="T24" s="196">
        <v>0</v>
      </c>
      <c r="U24" s="196">
        <v>10.95</v>
      </c>
      <c r="V24" s="196">
        <v>0.28000000000000003</v>
      </c>
      <c r="W24" s="196">
        <v>0.47</v>
      </c>
      <c r="X24" s="196">
        <v>1.5</v>
      </c>
      <c r="Y24" s="196">
        <v>0</v>
      </c>
      <c r="Z24" s="196">
        <v>38.04</v>
      </c>
      <c r="AA24" s="196">
        <v>12.35</v>
      </c>
      <c r="AB24" s="196">
        <v>0</v>
      </c>
      <c r="AC24" s="196">
        <v>0</v>
      </c>
      <c r="AD24" s="196">
        <v>13.64</v>
      </c>
      <c r="AE24" s="196">
        <v>0</v>
      </c>
      <c r="AF24" s="196">
        <v>0</v>
      </c>
      <c r="AG24" s="196">
        <v>42.59</v>
      </c>
      <c r="AH24" s="196">
        <v>0</v>
      </c>
      <c r="AI24" s="196">
        <v>12.05</v>
      </c>
      <c r="AJ24" s="196">
        <v>0</v>
      </c>
      <c r="AK24" s="196">
        <v>12.6</v>
      </c>
      <c r="AL24" s="196">
        <v>0</v>
      </c>
      <c r="AM24" s="196">
        <v>0</v>
      </c>
      <c r="AN24" s="196">
        <v>0</v>
      </c>
      <c r="AO24" s="196">
        <v>223.08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11.6</v>
      </c>
      <c r="E25" s="196">
        <v>0</v>
      </c>
      <c r="F25" s="196">
        <v>4.55</v>
      </c>
      <c r="G25" s="196">
        <v>13.52</v>
      </c>
      <c r="H25" s="196">
        <v>0</v>
      </c>
      <c r="I25" s="196">
        <v>5.85</v>
      </c>
      <c r="J25" s="196">
        <v>17.82</v>
      </c>
      <c r="K25" s="196">
        <v>77.87</v>
      </c>
      <c r="L25" s="196">
        <v>1.74</v>
      </c>
      <c r="M25" s="196">
        <v>0</v>
      </c>
      <c r="N25" s="196">
        <v>0.6</v>
      </c>
      <c r="O25" s="196">
        <v>2.02</v>
      </c>
      <c r="P25" s="196">
        <v>2.77</v>
      </c>
      <c r="Q25" s="196">
        <v>0.22</v>
      </c>
      <c r="R25" s="196">
        <v>0.48</v>
      </c>
      <c r="S25" s="196">
        <v>0.27</v>
      </c>
      <c r="T25" s="196">
        <v>0</v>
      </c>
      <c r="U25" s="196">
        <v>10.95</v>
      </c>
      <c r="V25" s="196">
        <v>0.47</v>
      </c>
      <c r="W25" s="196">
        <v>0.47</v>
      </c>
      <c r="X25" s="196">
        <v>1.5</v>
      </c>
      <c r="Y25" s="196">
        <v>0</v>
      </c>
      <c r="Z25" s="196">
        <v>38.04</v>
      </c>
      <c r="AA25" s="196">
        <v>12.35</v>
      </c>
      <c r="AB25" s="196">
        <v>0</v>
      </c>
      <c r="AC25" s="196">
        <v>0</v>
      </c>
      <c r="AD25" s="196">
        <v>13.64</v>
      </c>
      <c r="AE25" s="196">
        <v>0</v>
      </c>
      <c r="AF25" s="196">
        <v>0</v>
      </c>
      <c r="AG25" s="196">
        <v>42.59</v>
      </c>
      <c r="AH25" s="196">
        <v>0</v>
      </c>
      <c r="AI25" s="196">
        <v>12.05</v>
      </c>
      <c r="AJ25" s="196">
        <v>0</v>
      </c>
      <c r="AK25" s="196">
        <v>12.6</v>
      </c>
      <c r="AL25" s="196">
        <v>0</v>
      </c>
      <c r="AM25" s="196">
        <v>0</v>
      </c>
      <c r="AN25" s="196">
        <v>0</v>
      </c>
      <c r="AO25" s="196">
        <v>223.08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11.6</v>
      </c>
      <c r="E26" s="196">
        <v>0</v>
      </c>
      <c r="F26" s="196">
        <v>4.55</v>
      </c>
      <c r="G26" s="196">
        <v>13.52</v>
      </c>
      <c r="H26" s="196">
        <v>0</v>
      </c>
      <c r="I26" s="196">
        <v>5.85</v>
      </c>
      <c r="J26" s="196">
        <v>17.82</v>
      </c>
      <c r="K26" s="196">
        <v>63.88</v>
      </c>
      <c r="L26" s="196">
        <v>1.74</v>
      </c>
      <c r="M26" s="196">
        <v>0</v>
      </c>
      <c r="N26" s="196">
        <v>0.6</v>
      </c>
      <c r="O26" s="196">
        <v>2.02</v>
      </c>
      <c r="P26" s="196">
        <v>2.77</v>
      </c>
      <c r="Q26" s="196">
        <v>0.22</v>
      </c>
      <c r="R26" s="196">
        <v>0.43</v>
      </c>
      <c r="S26" s="196">
        <v>0.27</v>
      </c>
      <c r="T26" s="196">
        <v>0</v>
      </c>
      <c r="U26" s="196">
        <v>10.95</v>
      </c>
      <c r="V26" s="196">
        <v>0.21</v>
      </c>
      <c r="W26" s="196">
        <v>0.47</v>
      </c>
      <c r="X26" s="196">
        <v>1.5</v>
      </c>
      <c r="Y26" s="196">
        <v>0</v>
      </c>
      <c r="Z26" s="196">
        <v>2.83</v>
      </c>
      <c r="AA26" s="196">
        <v>12.35</v>
      </c>
      <c r="AB26" s="196">
        <v>0</v>
      </c>
      <c r="AC26" s="196">
        <v>0</v>
      </c>
      <c r="AD26" s="196">
        <v>13.64</v>
      </c>
      <c r="AE26" s="196">
        <v>0</v>
      </c>
      <c r="AF26" s="196">
        <v>0</v>
      </c>
      <c r="AG26" s="196">
        <v>42.59</v>
      </c>
      <c r="AH26" s="196">
        <v>0</v>
      </c>
      <c r="AI26" s="196">
        <v>12.05</v>
      </c>
      <c r="AJ26" s="196">
        <v>0</v>
      </c>
      <c r="AK26" s="196">
        <v>12.6</v>
      </c>
      <c r="AL26" s="196">
        <v>0</v>
      </c>
      <c r="AM26" s="196">
        <v>0</v>
      </c>
      <c r="AN26" s="196">
        <v>0</v>
      </c>
      <c r="AO26" s="196">
        <v>223.08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11.6</v>
      </c>
      <c r="E27" s="196">
        <v>0</v>
      </c>
      <c r="F27" s="196">
        <v>4.55</v>
      </c>
      <c r="G27" s="196">
        <v>13.52</v>
      </c>
      <c r="H27" s="196">
        <v>0</v>
      </c>
      <c r="I27" s="196">
        <v>5.85</v>
      </c>
      <c r="J27" s="196">
        <v>17.82</v>
      </c>
      <c r="K27" s="196">
        <v>18.16</v>
      </c>
      <c r="L27" s="196">
        <v>1.74</v>
      </c>
      <c r="M27" s="196">
        <v>0</v>
      </c>
      <c r="N27" s="196">
        <v>0.6</v>
      </c>
      <c r="O27" s="196">
        <v>2.02</v>
      </c>
      <c r="P27" s="196">
        <v>2.77</v>
      </c>
      <c r="Q27" s="196">
        <v>0.28999999999999998</v>
      </c>
      <c r="R27" s="196">
        <v>0.43</v>
      </c>
      <c r="S27" s="196">
        <v>0.64</v>
      </c>
      <c r="T27" s="196">
        <v>0</v>
      </c>
      <c r="U27" s="196">
        <v>10.95</v>
      </c>
      <c r="V27" s="196">
        <v>0.21</v>
      </c>
      <c r="W27" s="196">
        <v>0.47</v>
      </c>
      <c r="X27" s="196">
        <v>1.5</v>
      </c>
      <c r="Y27" s="196">
        <v>0</v>
      </c>
      <c r="Z27" s="196">
        <v>2.83</v>
      </c>
      <c r="AA27" s="196">
        <v>0.92</v>
      </c>
      <c r="AB27" s="196">
        <v>0</v>
      </c>
      <c r="AC27" s="196">
        <v>0</v>
      </c>
      <c r="AD27" s="196">
        <v>13.64</v>
      </c>
      <c r="AE27" s="196">
        <v>0</v>
      </c>
      <c r="AF27" s="196">
        <v>0</v>
      </c>
      <c r="AG27" s="196">
        <v>42.59</v>
      </c>
      <c r="AH27" s="196">
        <v>0</v>
      </c>
      <c r="AI27" s="196">
        <v>12.05</v>
      </c>
      <c r="AJ27" s="196">
        <v>0</v>
      </c>
      <c r="AK27" s="196">
        <v>2.6</v>
      </c>
      <c r="AL27" s="196">
        <v>0</v>
      </c>
      <c r="AM27" s="196">
        <v>0</v>
      </c>
      <c r="AN27" s="196">
        <v>0</v>
      </c>
      <c r="AO27" s="196">
        <v>227.25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11.6</v>
      </c>
      <c r="E28" s="196">
        <v>0</v>
      </c>
      <c r="F28" s="196">
        <v>4.55</v>
      </c>
      <c r="G28" s="196">
        <v>13.52</v>
      </c>
      <c r="H28" s="196">
        <v>0</v>
      </c>
      <c r="I28" s="196">
        <v>5.85</v>
      </c>
      <c r="J28" s="196">
        <v>17.82</v>
      </c>
      <c r="K28" s="196">
        <v>6.55</v>
      </c>
      <c r="L28" s="196">
        <v>1.74</v>
      </c>
      <c r="M28" s="196">
        <v>0</v>
      </c>
      <c r="N28" s="196">
        <v>0.6</v>
      </c>
      <c r="O28" s="196">
        <v>2.02</v>
      </c>
      <c r="P28" s="196">
        <v>2.77</v>
      </c>
      <c r="Q28" s="196">
        <v>0.22</v>
      </c>
      <c r="R28" s="196">
        <v>0.43</v>
      </c>
      <c r="S28" s="196">
        <v>0.27</v>
      </c>
      <c r="T28" s="196">
        <v>0</v>
      </c>
      <c r="U28" s="196">
        <v>10.95</v>
      </c>
      <c r="V28" s="196">
        <v>0.21</v>
      </c>
      <c r="W28" s="196">
        <v>0.47</v>
      </c>
      <c r="X28" s="196">
        <v>1.5</v>
      </c>
      <c r="Y28" s="196">
        <v>0</v>
      </c>
      <c r="Z28" s="196">
        <v>2.83</v>
      </c>
      <c r="AA28" s="196">
        <v>0.92</v>
      </c>
      <c r="AB28" s="196">
        <v>0</v>
      </c>
      <c r="AC28" s="196">
        <v>0</v>
      </c>
      <c r="AD28" s="196">
        <v>13.64</v>
      </c>
      <c r="AE28" s="196">
        <v>0</v>
      </c>
      <c r="AF28" s="196">
        <v>0</v>
      </c>
      <c r="AG28" s="196">
        <v>42.59</v>
      </c>
      <c r="AH28" s="196">
        <v>0</v>
      </c>
      <c r="AI28" s="196">
        <v>12.05</v>
      </c>
      <c r="AJ28" s="196">
        <v>0</v>
      </c>
      <c r="AK28" s="196">
        <v>2.6</v>
      </c>
      <c r="AL28" s="196">
        <v>0</v>
      </c>
      <c r="AM28" s="196">
        <v>0</v>
      </c>
      <c r="AN28" s="196">
        <v>0</v>
      </c>
      <c r="AO28" s="196">
        <v>227.25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11.6</v>
      </c>
      <c r="E29" s="196">
        <v>0</v>
      </c>
      <c r="F29" s="196">
        <v>4.55</v>
      </c>
      <c r="G29" s="196">
        <v>13.52</v>
      </c>
      <c r="H29" s="196">
        <v>0</v>
      </c>
      <c r="I29" s="196">
        <v>5.85</v>
      </c>
      <c r="J29" s="196">
        <v>17.82</v>
      </c>
      <c r="K29" s="196">
        <v>6.55</v>
      </c>
      <c r="L29" s="196">
        <v>1.74</v>
      </c>
      <c r="M29" s="196">
        <v>0</v>
      </c>
      <c r="N29" s="196">
        <v>0.6</v>
      </c>
      <c r="O29" s="196">
        <v>2.02</v>
      </c>
      <c r="P29" s="196">
        <v>2.77</v>
      </c>
      <c r="Q29" s="196">
        <v>0.22</v>
      </c>
      <c r="R29" s="196">
        <v>0.43</v>
      </c>
      <c r="S29" s="196">
        <v>0.27</v>
      </c>
      <c r="T29" s="196">
        <v>0</v>
      </c>
      <c r="U29" s="196">
        <v>10.95</v>
      </c>
      <c r="V29" s="196">
        <v>0.21</v>
      </c>
      <c r="W29" s="196">
        <v>0.47</v>
      </c>
      <c r="X29" s="196">
        <v>1.5</v>
      </c>
      <c r="Y29" s="196">
        <v>0</v>
      </c>
      <c r="Z29" s="196">
        <v>2.83</v>
      </c>
      <c r="AA29" s="196">
        <v>0.92</v>
      </c>
      <c r="AB29" s="196">
        <v>0</v>
      </c>
      <c r="AC29" s="196">
        <v>0</v>
      </c>
      <c r="AD29" s="196">
        <v>13.64</v>
      </c>
      <c r="AE29" s="196">
        <v>0</v>
      </c>
      <c r="AF29" s="196">
        <v>0</v>
      </c>
      <c r="AG29" s="196">
        <v>42.59</v>
      </c>
      <c r="AH29" s="196">
        <v>0</v>
      </c>
      <c r="AI29" s="196">
        <v>12.05</v>
      </c>
      <c r="AJ29" s="196">
        <v>0</v>
      </c>
      <c r="AK29" s="196">
        <v>2.6</v>
      </c>
      <c r="AL29" s="196">
        <v>0</v>
      </c>
      <c r="AM29" s="196">
        <v>0</v>
      </c>
      <c r="AN29" s="196">
        <v>0</v>
      </c>
      <c r="AO29" s="196">
        <v>227.25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11.6</v>
      </c>
      <c r="E30" s="196">
        <v>0</v>
      </c>
      <c r="F30" s="196">
        <v>4.55</v>
      </c>
      <c r="G30" s="196">
        <v>13.52</v>
      </c>
      <c r="H30" s="196">
        <v>0</v>
      </c>
      <c r="I30" s="196">
        <v>5.85</v>
      </c>
      <c r="J30" s="196">
        <v>17.82</v>
      </c>
      <c r="K30" s="196">
        <v>6.55</v>
      </c>
      <c r="L30" s="196">
        <v>1.74</v>
      </c>
      <c r="M30" s="196">
        <v>0</v>
      </c>
      <c r="N30" s="196">
        <v>0.6</v>
      </c>
      <c r="O30" s="196">
        <v>2.02</v>
      </c>
      <c r="P30" s="196">
        <v>2.77</v>
      </c>
      <c r="Q30" s="196">
        <v>0.22</v>
      </c>
      <c r="R30" s="196">
        <v>0.43</v>
      </c>
      <c r="S30" s="196">
        <v>0.27</v>
      </c>
      <c r="T30" s="196">
        <v>0</v>
      </c>
      <c r="U30" s="196">
        <v>10.95</v>
      </c>
      <c r="V30" s="196">
        <v>0.21</v>
      </c>
      <c r="W30" s="196">
        <v>0.47</v>
      </c>
      <c r="X30" s="196">
        <v>1.5</v>
      </c>
      <c r="Y30" s="196">
        <v>0</v>
      </c>
      <c r="Z30" s="196">
        <v>2.83</v>
      </c>
      <c r="AA30" s="196">
        <v>0.92</v>
      </c>
      <c r="AB30" s="196">
        <v>0</v>
      </c>
      <c r="AC30" s="196">
        <v>0</v>
      </c>
      <c r="AD30" s="196">
        <v>13.64</v>
      </c>
      <c r="AE30" s="196">
        <v>0</v>
      </c>
      <c r="AF30" s="196">
        <v>0</v>
      </c>
      <c r="AG30" s="196">
        <v>42.59</v>
      </c>
      <c r="AH30" s="196">
        <v>0</v>
      </c>
      <c r="AI30" s="196">
        <v>12.05</v>
      </c>
      <c r="AJ30" s="196">
        <v>0</v>
      </c>
      <c r="AK30" s="196">
        <v>2.6</v>
      </c>
      <c r="AL30" s="196">
        <v>0</v>
      </c>
      <c r="AM30" s="196">
        <v>0</v>
      </c>
      <c r="AN30" s="196">
        <v>0</v>
      </c>
      <c r="AO30" s="196">
        <v>227.25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11.6</v>
      </c>
      <c r="E31" s="196">
        <v>0</v>
      </c>
      <c r="F31" s="196">
        <v>4.55</v>
      </c>
      <c r="G31" s="196">
        <v>13.52</v>
      </c>
      <c r="H31" s="196">
        <v>0</v>
      </c>
      <c r="I31" s="196">
        <v>5.85</v>
      </c>
      <c r="J31" s="196">
        <v>17.82</v>
      </c>
      <c r="K31" s="196">
        <v>6.55</v>
      </c>
      <c r="L31" s="196">
        <v>1.74</v>
      </c>
      <c r="M31" s="196">
        <v>0</v>
      </c>
      <c r="N31" s="196">
        <v>0.6</v>
      </c>
      <c r="O31" s="196">
        <v>2.02</v>
      </c>
      <c r="P31" s="196">
        <v>2.77</v>
      </c>
      <c r="Q31" s="196">
        <v>0.22</v>
      </c>
      <c r="R31" s="196">
        <v>0.43</v>
      </c>
      <c r="S31" s="196">
        <v>0.27</v>
      </c>
      <c r="T31" s="196">
        <v>0</v>
      </c>
      <c r="U31" s="196">
        <v>10.95</v>
      </c>
      <c r="V31" s="196">
        <v>0.21</v>
      </c>
      <c r="W31" s="196">
        <v>0.47</v>
      </c>
      <c r="X31" s="196">
        <v>1.5</v>
      </c>
      <c r="Y31" s="196">
        <v>0</v>
      </c>
      <c r="Z31" s="196">
        <v>2.83</v>
      </c>
      <c r="AA31" s="196">
        <v>0.92</v>
      </c>
      <c r="AB31" s="196">
        <v>0</v>
      </c>
      <c r="AC31" s="196">
        <v>0</v>
      </c>
      <c r="AD31" s="196">
        <v>13.64</v>
      </c>
      <c r="AE31" s="196">
        <v>0</v>
      </c>
      <c r="AF31" s="196">
        <v>0</v>
      </c>
      <c r="AG31" s="196">
        <v>42.59</v>
      </c>
      <c r="AH31" s="196">
        <v>0</v>
      </c>
      <c r="AI31" s="196">
        <v>12.05</v>
      </c>
      <c r="AJ31" s="196">
        <v>0</v>
      </c>
      <c r="AK31" s="196">
        <v>2.6</v>
      </c>
      <c r="AL31" s="196">
        <v>0</v>
      </c>
      <c r="AM31" s="196">
        <v>0</v>
      </c>
      <c r="AN31" s="196">
        <v>0</v>
      </c>
      <c r="AO31" s="196">
        <v>227.25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11.6</v>
      </c>
      <c r="E32" s="196">
        <v>0</v>
      </c>
      <c r="F32" s="196">
        <v>4.55</v>
      </c>
      <c r="G32" s="196">
        <v>13.52</v>
      </c>
      <c r="H32" s="196">
        <v>0</v>
      </c>
      <c r="I32" s="196">
        <v>5.85</v>
      </c>
      <c r="J32" s="196">
        <v>17.82</v>
      </c>
      <c r="K32" s="196">
        <v>6.55</v>
      </c>
      <c r="L32" s="196">
        <v>1.74</v>
      </c>
      <c r="M32" s="196">
        <v>0</v>
      </c>
      <c r="N32" s="196">
        <v>0.6</v>
      </c>
      <c r="O32" s="196">
        <v>2.02</v>
      </c>
      <c r="P32" s="196">
        <v>2.77</v>
      </c>
      <c r="Q32" s="196">
        <v>0.22</v>
      </c>
      <c r="R32" s="196">
        <v>0.43</v>
      </c>
      <c r="S32" s="196">
        <v>0.27</v>
      </c>
      <c r="T32" s="196">
        <v>0</v>
      </c>
      <c r="U32" s="196">
        <v>10.95</v>
      </c>
      <c r="V32" s="196">
        <v>0.21</v>
      </c>
      <c r="W32" s="196">
        <v>0.47</v>
      </c>
      <c r="X32" s="196">
        <v>1.5</v>
      </c>
      <c r="Y32" s="196">
        <v>0</v>
      </c>
      <c r="Z32" s="196">
        <v>2.83</v>
      </c>
      <c r="AA32" s="196">
        <v>0.92</v>
      </c>
      <c r="AB32" s="196">
        <v>0</v>
      </c>
      <c r="AC32" s="196">
        <v>0</v>
      </c>
      <c r="AD32" s="196">
        <v>13.64</v>
      </c>
      <c r="AE32" s="196">
        <v>0</v>
      </c>
      <c r="AF32" s="196">
        <v>0</v>
      </c>
      <c r="AG32" s="196">
        <v>42.59</v>
      </c>
      <c r="AH32" s="196">
        <v>0</v>
      </c>
      <c r="AI32" s="196">
        <v>12.05</v>
      </c>
      <c r="AJ32" s="196">
        <v>0</v>
      </c>
      <c r="AK32" s="196">
        <v>2.6</v>
      </c>
      <c r="AL32" s="196">
        <v>0</v>
      </c>
      <c r="AM32" s="196">
        <v>0</v>
      </c>
      <c r="AN32" s="196">
        <v>0</v>
      </c>
      <c r="AO32" s="196">
        <v>227.25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11.6</v>
      </c>
      <c r="E33" s="196">
        <v>0</v>
      </c>
      <c r="F33" s="196">
        <v>4.55</v>
      </c>
      <c r="G33" s="196">
        <v>13.52</v>
      </c>
      <c r="H33" s="196">
        <v>0</v>
      </c>
      <c r="I33" s="196">
        <v>5.85</v>
      </c>
      <c r="J33" s="196">
        <v>17.82</v>
      </c>
      <c r="K33" s="196">
        <v>6.55</v>
      </c>
      <c r="L33" s="196">
        <v>1.74</v>
      </c>
      <c r="M33" s="196">
        <v>0</v>
      </c>
      <c r="N33" s="196">
        <v>0.6</v>
      </c>
      <c r="O33" s="196">
        <v>2.02</v>
      </c>
      <c r="P33" s="196">
        <v>2.77</v>
      </c>
      <c r="Q33" s="196">
        <v>0.22</v>
      </c>
      <c r="R33" s="196">
        <v>0.43</v>
      </c>
      <c r="S33" s="196">
        <v>0.27</v>
      </c>
      <c r="T33" s="196">
        <v>0</v>
      </c>
      <c r="U33" s="196">
        <v>10.95</v>
      </c>
      <c r="V33" s="196">
        <v>0.21</v>
      </c>
      <c r="W33" s="196">
        <v>0.47</v>
      </c>
      <c r="X33" s="196">
        <v>1.5</v>
      </c>
      <c r="Y33" s="196">
        <v>0</v>
      </c>
      <c r="Z33" s="196">
        <v>2.83</v>
      </c>
      <c r="AA33" s="196">
        <v>0.92</v>
      </c>
      <c r="AB33" s="196">
        <v>0</v>
      </c>
      <c r="AC33" s="196">
        <v>0</v>
      </c>
      <c r="AD33" s="196">
        <v>13.64</v>
      </c>
      <c r="AE33" s="196">
        <v>0</v>
      </c>
      <c r="AF33" s="196">
        <v>0</v>
      </c>
      <c r="AG33" s="196">
        <v>42.59</v>
      </c>
      <c r="AH33" s="196">
        <v>0</v>
      </c>
      <c r="AI33" s="196">
        <v>12.05</v>
      </c>
      <c r="AJ33" s="196">
        <v>0</v>
      </c>
      <c r="AK33" s="196">
        <v>2.6</v>
      </c>
      <c r="AL33" s="196">
        <v>0</v>
      </c>
      <c r="AM33" s="196">
        <v>0</v>
      </c>
      <c r="AN33" s="196">
        <v>0</v>
      </c>
      <c r="AO33" s="196">
        <v>227.25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11.6</v>
      </c>
      <c r="E34" s="196">
        <v>0</v>
      </c>
      <c r="F34" s="196">
        <v>4.55</v>
      </c>
      <c r="G34" s="196">
        <v>13.52</v>
      </c>
      <c r="H34" s="196">
        <v>0</v>
      </c>
      <c r="I34" s="196">
        <v>5.85</v>
      </c>
      <c r="J34" s="196">
        <v>17.82</v>
      </c>
      <c r="K34" s="196">
        <v>6.55</v>
      </c>
      <c r="L34" s="196">
        <v>1.74</v>
      </c>
      <c r="M34" s="196">
        <v>0</v>
      </c>
      <c r="N34" s="196">
        <v>0.6</v>
      </c>
      <c r="O34" s="196">
        <v>2.02</v>
      </c>
      <c r="P34" s="196">
        <v>2.77</v>
      </c>
      <c r="Q34" s="196">
        <v>0.22</v>
      </c>
      <c r="R34" s="196">
        <v>0.43</v>
      </c>
      <c r="S34" s="196">
        <v>0.27</v>
      </c>
      <c r="T34" s="196">
        <v>0</v>
      </c>
      <c r="U34" s="196">
        <v>10.95</v>
      </c>
      <c r="V34" s="196">
        <v>0.21</v>
      </c>
      <c r="W34" s="196">
        <v>0.47</v>
      </c>
      <c r="X34" s="196">
        <v>1.5</v>
      </c>
      <c r="Y34" s="196">
        <v>0</v>
      </c>
      <c r="Z34" s="196">
        <v>2.83</v>
      </c>
      <c r="AA34" s="196">
        <v>0.92</v>
      </c>
      <c r="AB34" s="196">
        <v>0</v>
      </c>
      <c r="AC34" s="196">
        <v>0</v>
      </c>
      <c r="AD34" s="196">
        <v>13.64</v>
      </c>
      <c r="AE34" s="196">
        <v>0</v>
      </c>
      <c r="AF34" s="196">
        <v>0</v>
      </c>
      <c r="AG34" s="196">
        <v>42.59</v>
      </c>
      <c r="AH34" s="196">
        <v>0</v>
      </c>
      <c r="AI34" s="196">
        <v>12.05</v>
      </c>
      <c r="AJ34" s="196">
        <v>0</v>
      </c>
      <c r="AK34" s="196">
        <v>2.6</v>
      </c>
      <c r="AL34" s="196">
        <v>0</v>
      </c>
      <c r="AM34" s="196">
        <v>0</v>
      </c>
      <c r="AN34" s="196">
        <v>0</v>
      </c>
      <c r="AO34" s="196">
        <v>227.25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11.6</v>
      </c>
      <c r="E35" s="196">
        <v>0</v>
      </c>
      <c r="F35" s="196">
        <v>4.55</v>
      </c>
      <c r="G35" s="196">
        <v>13.52</v>
      </c>
      <c r="H35" s="196">
        <v>0</v>
      </c>
      <c r="I35" s="196">
        <v>5.85</v>
      </c>
      <c r="J35" s="196">
        <v>17.68</v>
      </c>
      <c r="K35" s="196">
        <v>6.55</v>
      </c>
      <c r="L35" s="196">
        <v>1.74</v>
      </c>
      <c r="M35" s="196">
        <v>0</v>
      </c>
      <c r="N35" s="196">
        <v>0.6</v>
      </c>
      <c r="O35" s="196">
        <v>2.02</v>
      </c>
      <c r="P35" s="196">
        <v>2.77</v>
      </c>
      <c r="Q35" s="196">
        <v>0.22</v>
      </c>
      <c r="R35" s="196">
        <v>0.43</v>
      </c>
      <c r="S35" s="196">
        <v>0.27</v>
      </c>
      <c r="T35" s="196">
        <v>0</v>
      </c>
      <c r="U35" s="196">
        <v>10.95</v>
      </c>
      <c r="V35" s="196">
        <v>0.21</v>
      </c>
      <c r="W35" s="196">
        <v>0.47</v>
      </c>
      <c r="X35" s="196">
        <v>1.5</v>
      </c>
      <c r="Y35" s="196">
        <v>0</v>
      </c>
      <c r="Z35" s="196">
        <v>2.83</v>
      </c>
      <c r="AA35" s="196">
        <v>0.92</v>
      </c>
      <c r="AB35" s="196">
        <v>0</v>
      </c>
      <c r="AC35" s="196">
        <v>0</v>
      </c>
      <c r="AD35" s="196">
        <v>13.64</v>
      </c>
      <c r="AE35" s="196">
        <v>0</v>
      </c>
      <c r="AF35" s="196">
        <v>0</v>
      </c>
      <c r="AG35" s="196">
        <v>42.59</v>
      </c>
      <c r="AH35" s="196">
        <v>0</v>
      </c>
      <c r="AI35" s="196">
        <v>12.05</v>
      </c>
      <c r="AJ35" s="196">
        <v>0</v>
      </c>
      <c r="AK35" s="196">
        <v>2.6</v>
      </c>
      <c r="AL35" s="196">
        <v>0</v>
      </c>
      <c r="AM35" s="196">
        <v>0</v>
      </c>
      <c r="AN35" s="196">
        <v>0</v>
      </c>
      <c r="AO35" s="196">
        <v>227.25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11.6</v>
      </c>
      <c r="E36" s="196">
        <v>0</v>
      </c>
      <c r="F36" s="196">
        <v>4.55</v>
      </c>
      <c r="G36" s="196">
        <v>13.52</v>
      </c>
      <c r="H36" s="196">
        <v>0</v>
      </c>
      <c r="I36" s="196">
        <v>5.85</v>
      </c>
      <c r="J36" s="196">
        <v>17.68</v>
      </c>
      <c r="K36" s="196">
        <v>6.55</v>
      </c>
      <c r="L36" s="196">
        <v>1.74</v>
      </c>
      <c r="M36" s="196">
        <v>0</v>
      </c>
      <c r="N36" s="196">
        <v>0.6</v>
      </c>
      <c r="O36" s="196">
        <v>2.02</v>
      </c>
      <c r="P36" s="196">
        <v>2.77</v>
      </c>
      <c r="Q36" s="196">
        <v>0.22</v>
      </c>
      <c r="R36" s="196">
        <v>0.43</v>
      </c>
      <c r="S36" s="196">
        <v>0.27</v>
      </c>
      <c r="T36" s="196">
        <v>0</v>
      </c>
      <c r="U36" s="196">
        <v>10.95</v>
      </c>
      <c r="V36" s="196">
        <v>0.21</v>
      </c>
      <c r="W36" s="196">
        <v>0.47</v>
      </c>
      <c r="X36" s="196">
        <v>1.5</v>
      </c>
      <c r="Y36" s="196">
        <v>0</v>
      </c>
      <c r="Z36" s="196">
        <v>2.83</v>
      </c>
      <c r="AA36" s="196">
        <v>0.92</v>
      </c>
      <c r="AB36" s="196">
        <v>0</v>
      </c>
      <c r="AC36" s="196">
        <v>0</v>
      </c>
      <c r="AD36" s="196">
        <v>13.64</v>
      </c>
      <c r="AE36" s="196">
        <v>0</v>
      </c>
      <c r="AF36" s="196">
        <v>0</v>
      </c>
      <c r="AG36" s="196">
        <v>42.59</v>
      </c>
      <c r="AH36" s="196">
        <v>0</v>
      </c>
      <c r="AI36" s="196">
        <v>12.05</v>
      </c>
      <c r="AJ36" s="196">
        <v>0</v>
      </c>
      <c r="AK36" s="196">
        <v>2.6</v>
      </c>
      <c r="AL36" s="196">
        <v>0</v>
      </c>
      <c r="AM36" s="196">
        <v>0</v>
      </c>
      <c r="AN36" s="196">
        <v>0</v>
      </c>
      <c r="AO36" s="196">
        <v>227.25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11.6</v>
      </c>
      <c r="E37" s="196">
        <v>0</v>
      </c>
      <c r="F37" s="196">
        <v>4.55</v>
      </c>
      <c r="G37" s="196">
        <v>13.52</v>
      </c>
      <c r="H37" s="196">
        <v>0</v>
      </c>
      <c r="I37" s="196">
        <v>5.85</v>
      </c>
      <c r="J37" s="196">
        <v>17.68</v>
      </c>
      <c r="K37" s="196">
        <v>6.55</v>
      </c>
      <c r="L37" s="196">
        <v>1.74</v>
      </c>
      <c r="M37" s="196">
        <v>0</v>
      </c>
      <c r="N37" s="196">
        <v>0.6</v>
      </c>
      <c r="O37" s="196">
        <v>2.02</v>
      </c>
      <c r="P37" s="196">
        <v>2.77</v>
      </c>
      <c r="Q37" s="196">
        <v>0.22</v>
      </c>
      <c r="R37" s="196">
        <v>0.43</v>
      </c>
      <c r="S37" s="196">
        <v>0.27</v>
      </c>
      <c r="T37" s="196">
        <v>0</v>
      </c>
      <c r="U37" s="196">
        <v>10.95</v>
      </c>
      <c r="V37" s="196">
        <v>0.21</v>
      </c>
      <c r="W37" s="196">
        <v>0.47</v>
      </c>
      <c r="X37" s="196">
        <v>1.5</v>
      </c>
      <c r="Y37" s="196">
        <v>0</v>
      </c>
      <c r="Z37" s="196">
        <v>2.83</v>
      </c>
      <c r="AA37" s="196">
        <v>0.92</v>
      </c>
      <c r="AB37" s="196">
        <v>0</v>
      </c>
      <c r="AC37" s="196">
        <v>0</v>
      </c>
      <c r="AD37" s="196">
        <v>13.64</v>
      </c>
      <c r="AE37" s="196">
        <v>0</v>
      </c>
      <c r="AF37" s="196">
        <v>0</v>
      </c>
      <c r="AG37" s="196">
        <v>42.59</v>
      </c>
      <c r="AH37" s="196">
        <v>0</v>
      </c>
      <c r="AI37" s="196">
        <v>12.05</v>
      </c>
      <c r="AJ37" s="196">
        <v>0</v>
      </c>
      <c r="AK37" s="196">
        <v>2.6</v>
      </c>
      <c r="AL37" s="196">
        <v>0</v>
      </c>
      <c r="AM37" s="196">
        <v>0</v>
      </c>
      <c r="AN37" s="196">
        <v>0</v>
      </c>
      <c r="AO37" s="196">
        <v>227.25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11.6</v>
      </c>
      <c r="E38" s="196">
        <v>0</v>
      </c>
      <c r="F38" s="196">
        <v>4.55</v>
      </c>
      <c r="G38" s="196">
        <v>13.52</v>
      </c>
      <c r="H38" s="196">
        <v>0</v>
      </c>
      <c r="I38" s="196">
        <v>5.85</v>
      </c>
      <c r="J38" s="196">
        <v>17.68</v>
      </c>
      <c r="K38" s="196">
        <v>6.55</v>
      </c>
      <c r="L38" s="196">
        <v>1.74</v>
      </c>
      <c r="M38" s="196">
        <v>0</v>
      </c>
      <c r="N38" s="196">
        <v>0.6</v>
      </c>
      <c r="O38" s="196">
        <v>2.02</v>
      </c>
      <c r="P38" s="196">
        <v>2.77</v>
      </c>
      <c r="Q38" s="196">
        <v>0.22</v>
      </c>
      <c r="R38" s="196">
        <v>0.43</v>
      </c>
      <c r="S38" s="196">
        <v>0.27</v>
      </c>
      <c r="T38" s="196">
        <v>0</v>
      </c>
      <c r="U38" s="196">
        <v>10.95</v>
      </c>
      <c r="V38" s="196">
        <v>0.21</v>
      </c>
      <c r="W38" s="196">
        <v>0.47</v>
      </c>
      <c r="X38" s="196">
        <v>1.5</v>
      </c>
      <c r="Y38" s="196">
        <v>0</v>
      </c>
      <c r="Z38" s="196">
        <v>2.83</v>
      </c>
      <c r="AA38" s="196">
        <v>0.92</v>
      </c>
      <c r="AB38" s="196">
        <v>0</v>
      </c>
      <c r="AC38" s="196">
        <v>0</v>
      </c>
      <c r="AD38" s="196">
        <v>13.64</v>
      </c>
      <c r="AE38" s="196">
        <v>0</v>
      </c>
      <c r="AF38" s="196">
        <v>0</v>
      </c>
      <c r="AG38" s="196">
        <v>42.59</v>
      </c>
      <c r="AH38" s="196">
        <v>0</v>
      </c>
      <c r="AI38" s="196">
        <v>12.05</v>
      </c>
      <c r="AJ38" s="196">
        <v>0</v>
      </c>
      <c r="AK38" s="196">
        <v>2.6</v>
      </c>
      <c r="AL38" s="196">
        <v>0</v>
      </c>
      <c r="AM38" s="196">
        <v>0</v>
      </c>
      <c r="AN38" s="196">
        <v>0</v>
      </c>
      <c r="AO38" s="196">
        <v>227.25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11.6</v>
      </c>
      <c r="E39" s="196">
        <v>0</v>
      </c>
      <c r="F39" s="196">
        <v>4.55</v>
      </c>
      <c r="G39" s="196">
        <v>13.52</v>
      </c>
      <c r="H39" s="196">
        <v>0</v>
      </c>
      <c r="I39" s="196">
        <v>5.85</v>
      </c>
      <c r="J39" s="196">
        <v>17.68</v>
      </c>
      <c r="K39" s="196">
        <v>6.55</v>
      </c>
      <c r="L39" s="196">
        <v>1.74</v>
      </c>
      <c r="M39" s="196">
        <v>0</v>
      </c>
      <c r="N39" s="196">
        <v>0.6</v>
      </c>
      <c r="O39" s="196">
        <v>2.02</v>
      </c>
      <c r="P39" s="196">
        <v>2.77</v>
      </c>
      <c r="Q39" s="196">
        <v>0.22</v>
      </c>
      <c r="R39" s="196">
        <v>0.43</v>
      </c>
      <c r="S39" s="196">
        <v>0.27</v>
      </c>
      <c r="T39" s="196">
        <v>0</v>
      </c>
      <c r="U39" s="196">
        <v>10.95</v>
      </c>
      <c r="V39" s="196">
        <v>0.21</v>
      </c>
      <c r="W39" s="196">
        <v>0.47</v>
      </c>
      <c r="X39" s="196">
        <v>1.5</v>
      </c>
      <c r="Y39" s="196">
        <v>0</v>
      </c>
      <c r="Z39" s="196">
        <v>2.83</v>
      </c>
      <c r="AA39" s="196">
        <v>0.92</v>
      </c>
      <c r="AB39" s="196">
        <v>0</v>
      </c>
      <c r="AC39" s="196">
        <v>0</v>
      </c>
      <c r="AD39" s="196">
        <v>13.64</v>
      </c>
      <c r="AE39" s="196">
        <v>0</v>
      </c>
      <c r="AF39" s="196">
        <v>0</v>
      </c>
      <c r="AG39" s="196">
        <v>42.59</v>
      </c>
      <c r="AH39" s="196">
        <v>0</v>
      </c>
      <c r="AI39" s="196">
        <v>12.05</v>
      </c>
      <c r="AJ39" s="196">
        <v>0</v>
      </c>
      <c r="AK39" s="196">
        <v>2.6</v>
      </c>
      <c r="AL39" s="196">
        <v>0</v>
      </c>
      <c r="AM39" s="196">
        <v>0</v>
      </c>
      <c r="AN39" s="196">
        <v>0</v>
      </c>
      <c r="AO39" s="196">
        <v>227.25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11.6</v>
      </c>
      <c r="E40" s="196">
        <v>0</v>
      </c>
      <c r="F40" s="196">
        <v>4.55</v>
      </c>
      <c r="G40" s="196">
        <v>13.52</v>
      </c>
      <c r="H40" s="196">
        <v>0</v>
      </c>
      <c r="I40" s="196">
        <v>5.85</v>
      </c>
      <c r="J40" s="196">
        <v>17.68</v>
      </c>
      <c r="K40" s="196">
        <v>6.55</v>
      </c>
      <c r="L40" s="196">
        <v>1.74</v>
      </c>
      <c r="M40" s="196">
        <v>0</v>
      </c>
      <c r="N40" s="196">
        <v>0.6</v>
      </c>
      <c r="O40" s="196">
        <v>2.02</v>
      </c>
      <c r="P40" s="196">
        <v>2.77</v>
      </c>
      <c r="Q40" s="196">
        <v>0.22</v>
      </c>
      <c r="R40" s="196">
        <v>0.43</v>
      </c>
      <c r="S40" s="196">
        <v>0.27</v>
      </c>
      <c r="T40" s="196">
        <v>0</v>
      </c>
      <c r="U40" s="196">
        <v>10.95</v>
      </c>
      <c r="V40" s="196">
        <v>0.21</v>
      </c>
      <c r="W40" s="196">
        <v>0.47</v>
      </c>
      <c r="X40" s="196">
        <v>1.5</v>
      </c>
      <c r="Y40" s="196">
        <v>0</v>
      </c>
      <c r="Z40" s="196">
        <v>2.83</v>
      </c>
      <c r="AA40" s="196">
        <v>0.92</v>
      </c>
      <c r="AB40" s="196">
        <v>0</v>
      </c>
      <c r="AC40" s="196">
        <v>0</v>
      </c>
      <c r="AD40" s="196">
        <v>13.64</v>
      </c>
      <c r="AE40" s="196">
        <v>0</v>
      </c>
      <c r="AF40" s="196">
        <v>0</v>
      </c>
      <c r="AG40" s="196">
        <v>42.59</v>
      </c>
      <c r="AH40" s="196">
        <v>0</v>
      </c>
      <c r="AI40" s="196">
        <v>12.05</v>
      </c>
      <c r="AJ40" s="196">
        <v>0</v>
      </c>
      <c r="AK40" s="196">
        <v>2.6</v>
      </c>
      <c r="AL40" s="196">
        <v>0</v>
      </c>
      <c r="AM40" s="196">
        <v>0</v>
      </c>
      <c r="AN40" s="196">
        <v>0</v>
      </c>
      <c r="AO40" s="196">
        <v>227.25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11.6</v>
      </c>
      <c r="E41" s="196">
        <v>0</v>
      </c>
      <c r="F41" s="196">
        <v>4.55</v>
      </c>
      <c r="G41" s="196">
        <v>13.52</v>
      </c>
      <c r="H41" s="196">
        <v>0</v>
      </c>
      <c r="I41" s="196">
        <v>5.85</v>
      </c>
      <c r="J41" s="196">
        <v>17.68</v>
      </c>
      <c r="K41" s="196">
        <v>6.55</v>
      </c>
      <c r="L41" s="196">
        <v>1.74</v>
      </c>
      <c r="M41" s="196">
        <v>0</v>
      </c>
      <c r="N41" s="196">
        <v>0.6</v>
      </c>
      <c r="O41" s="196">
        <v>2.02</v>
      </c>
      <c r="P41" s="196">
        <v>2.77</v>
      </c>
      <c r="Q41" s="196">
        <v>0.22</v>
      </c>
      <c r="R41" s="196">
        <v>0.43</v>
      </c>
      <c r="S41" s="196">
        <v>0.27</v>
      </c>
      <c r="T41" s="196">
        <v>0</v>
      </c>
      <c r="U41" s="196">
        <v>10.95</v>
      </c>
      <c r="V41" s="196">
        <v>0.21</v>
      </c>
      <c r="W41" s="196">
        <v>0.47</v>
      </c>
      <c r="X41" s="196">
        <v>1.5</v>
      </c>
      <c r="Y41" s="196">
        <v>0</v>
      </c>
      <c r="Z41" s="196">
        <v>2.83</v>
      </c>
      <c r="AA41" s="196">
        <v>0.92</v>
      </c>
      <c r="AB41" s="196">
        <v>0</v>
      </c>
      <c r="AC41" s="196">
        <v>0</v>
      </c>
      <c r="AD41" s="196">
        <v>13.64</v>
      </c>
      <c r="AE41" s="196">
        <v>0</v>
      </c>
      <c r="AF41" s="196">
        <v>0</v>
      </c>
      <c r="AG41" s="196">
        <v>42.59</v>
      </c>
      <c r="AH41" s="196">
        <v>0</v>
      </c>
      <c r="AI41" s="196">
        <v>12.05</v>
      </c>
      <c r="AJ41" s="196">
        <v>0</v>
      </c>
      <c r="AK41" s="196">
        <v>2.6</v>
      </c>
      <c r="AL41" s="196">
        <v>0</v>
      </c>
      <c r="AM41" s="196">
        <v>0</v>
      </c>
      <c r="AN41" s="196">
        <v>0</v>
      </c>
      <c r="AO41" s="196">
        <v>227.25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11.6</v>
      </c>
      <c r="E42" s="196">
        <v>0</v>
      </c>
      <c r="F42" s="196">
        <v>4.55</v>
      </c>
      <c r="G42" s="196">
        <v>13.52</v>
      </c>
      <c r="H42" s="196">
        <v>0</v>
      </c>
      <c r="I42" s="196">
        <v>5.85</v>
      </c>
      <c r="J42" s="196">
        <v>17.68</v>
      </c>
      <c r="K42" s="196">
        <v>6.55</v>
      </c>
      <c r="L42" s="196">
        <v>1.74</v>
      </c>
      <c r="M42" s="196">
        <v>0</v>
      </c>
      <c r="N42" s="196">
        <v>0.6</v>
      </c>
      <c r="O42" s="196">
        <v>2.02</v>
      </c>
      <c r="P42" s="196">
        <v>2.77</v>
      </c>
      <c r="Q42" s="196">
        <v>0.22</v>
      </c>
      <c r="R42" s="196">
        <v>0.43</v>
      </c>
      <c r="S42" s="196">
        <v>0.27</v>
      </c>
      <c r="T42" s="196">
        <v>0</v>
      </c>
      <c r="U42" s="196">
        <v>10.95</v>
      </c>
      <c r="V42" s="196">
        <v>0.21</v>
      </c>
      <c r="W42" s="196">
        <v>0.47</v>
      </c>
      <c r="X42" s="196">
        <v>1.5</v>
      </c>
      <c r="Y42" s="196">
        <v>0</v>
      </c>
      <c r="Z42" s="196">
        <v>2.83</v>
      </c>
      <c r="AA42" s="196">
        <v>0.92</v>
      </c>
      <c r="AB42" s="196">
        <v>0</v>
      </c>
      <c r="AC42" s="196">
        <v>0</v>
      </c>
      <c r="AD42" s="196">
        <v>13.64</v>
      </c>
      <c r="AE42" s="196">
        <v>0</v>
      </c>
      <c r="AF42" s="196">
        <v>0</v>
      </c>
      <c r="AG42" s="196">
        <v>42.59</v>
      </c>
      <c r="AH42" s="196">
        <v>0</v>
      </c>
      <c r="AI42" s="196">
        <v>12.05</v>
      </c>
      <c r="AJ42" s="196">
        <v>0</v>
      </c>
      <c r="AK42" s="196">
        <v>2.6</v>
      </c>
      <c r="AL42" s="196">
        <v>0</v>
      </c>
      <c r="AM42" s="196">
        <v>0</v>
      </c>
      <c r="AN42" s="196">
        <v>0</v>
      </c>
      <c r="AO42" s="196">
        <v>227.25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11.6</v>
      </c>
      <c r="E43" s="196">
        <v>0</v>
      </c>
      <c r="F43" s="196">
        <v>4.5199999999999996</v>
      </c>
      <c r="G43" s="196">
        <v>13.52</v>
      </c>
      <c r="H43" s="196">
        <v>0</v>
      </c>
      <c r="I43" s="196">
        <v>5.85</v>
      </c>
      <c r="J43" s="196">
        <v>17.68</v>
      </c>
      <c r="K43" s="196">
        <v>6.55</v>
      </c>
      <c r="L43" s="196">
        <v>1.74</v>
      </c>
      <c r="M43" s="196">
        <v>0</v>
      </c>
      <c r="N43" s="196">
        <v>0.6</v>
      </c>
      <c r="O43" s="196">
        <v>2.02</v>
      </c>
      <c r="P43" s="196">
        <v>2.77</v>
      </c>
      <c r="Q43" s="196">
        <v>0.22</v>
      </c>
      <c r="R43" s="196">
        <v>0.43</v>
      </c>
      <c r="S43" s="196">
        <v>0.27</v>
      </c>
      <c r="T43" s="196">
        <v>0</v>
      </c>
      <c r="U43" s="196">
        <v>10.95</v>
      </c>
      <c r="V43" s="196">
        <v>0.21</v>
      </c>
      <c r="W43" s="196">
        <v>0.47</v>
      </c>
      <c r="X43" s="196">
        <v>1.5</v>
      </c>
      <c r="Y43" s="196">
        <v>0</v>
      </c>
      <c r="Z43" s="196">
        <v>2.83</v>
      </c>
      <c r="AA43" s="196">
        <v>0.92</v>
      </c>
      <c r="AB43" s="196">
        <v>0</v>
      </c>
      <c r="AC43" s="196">
        <v>0</v>
      </c>
      <c r="AD43" s="196">
        <v>13.64</v>
      </c>
      <c r="AE43" s="196">
        <v>0</v>
      </c>
      <c r="AF43" s="196">
        <v>0</v>
      </c>
      <c r="AG43" s="196">
        <v>42.59</v>
      </c>
      <c r="AH43" s="196">
        <v>0</v>
      </c>
      <c r="AI43" s="196">
        <v>12.05</v>
      </c>
      <c r="AJ43" s="196">
        <v>0</v>
      </c>
      <c r="AK43" s="196">
        <v>2.6</v>
      </c>
      <c r="AL43" s="196">
        <v>0</v>
      </c>
      <c r="AM43" s="196">
        <v>0</v>
      </c>
      <c r="AN43" s="196">
        <v>0</v>
      </c>
      <c r="AO43" s="196">
        <v>227.25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11.6</v>
      </c>
      <c r="E44" s="196">
        <v>0</v>
      </c>
      <c r="F44" s="196">
        <v>4.5199999999999996</v>
      </c>
      <c r="G44" s="196">
        <v>13.52</v>
      </c>
      <c r="H44" s="196">
        <v>0</v>
      </c>
      <c r="I44" s="196">
        <v>5.85</v>
      </c>
      <c r="J44" s="196">
        <v>17.68</v>
      </c>
      <c r="K44" s="196">
        <v>6.55</v>
      </c>
      <c r="L44" s="196">
        <v>1.74</v>
      </c>
      <c r="M44" s="196">
        <v>0</v>
      </c>
      <c r="N44" s="196">
        <v>0.6</v>
      </c>
      <c r="O44" s="196">
        <v>2.02</v>
      </c>
      <c r="P44" s="196">
        <v>2.77</v>
      </c>
      <c r="Q44" s="196">
        <v>0.22</v>
      </c>
      <c r="R44" s="196">
        <v>0.43</v>
      </c>
      <c r="S44" s="196">
        <v>0.27</v>
      </c>
      <c r="T44" s="196">
        <v>0</v>
      </c>
      <c r="U44" s="196">
        <v>10.95</v>
      </c>
      <c r="V44" s="196">
        <v>0.21</v>
      </c>
      <c r="W44" s="196">
        <v>0.47</v>
      </c>
      <c r="X44" s="196">
        <v>1.5</v>
      </c>
      <c r="Y44" s="196">
        <v>0</v>
      </c>
      <c r="Z44" s="196">
        <v>2.83</v>
      </c>
      <c r="AA44" s="196">
        <v>0.92</v>
      </c>
      <c r="AB44" s="196">
        <v>0</v>
      </c>
      <c r="AC44" s="196">
        <v>0</v>
      </c>
      <c r="AD44" s="196">
        <v>13.64</v>
      </c>
      <c r="AE44" s="196">
        <v>0</v>
      </c>
      <c r="AF44" s="196">
        <v>0</v>
      </c>
      <c r="AG44" s="196">
        <v>42.59</v>
      </c>
      <c r="AH44" s="196">
        <v>0</v>
      </c>
      <c r="AI44" s="196">
        <v>12.05</v>
      </c>
      <c r="AJ44" s="196">
        <v>0</v>
      </c>
      <c r="AK44" s="196">
        <v>2.6</v>
      </c>
      <c r="AL44" s="196">
        <v>0</v>
      </c>
      <c r="AM44" s="196">
        <v>0</v>
      </c>
      <c r="AN44" s="196">
        <v>0</v>
      </c>
      <c r="AO44" s="196">
        <v>227.25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11.6</v>
      </c>
      <c r="E45" s="196">
        <v>0</v>
      </c>
      <c r="F45" s="196">
        <v>4.5199999999999996</v>
      </c>
      <c r="G45" s="196">
        <v>13.52</v>
      </c>
      <c r="H45" s="196">
        <v>0</v>
      </c>
      <c r="I45" s="196">
        <v>5.85</v>
      </c>
      <c r="J45" s="196">
        <v>17.68</v>
      </c>
      <c r="K45" s="196">
        <v>6.55</v>
      </c>
      <c r="L45" s="196">
        <v>1.74</v>
      </c>
      <c r="M45" s="196">
        <v>0</v>
      </c>
      <c r="N45" s="196">
        <v>0.6</v>
      </c>
      <c r="O45" s="196">
        <v>2.02</v>
      </c>
      <c r="P45" s="196">
        <v>2.77</v>
      </c>
      <c r="Q45" s="196">
        <v>0.22</v>
      </c>
      <c r="R45" s="196">
        <v>0.43</v>
      </c>
      <c r="S45" s="196">
        <v>0.27</v>
      </c>
      <c r="T45" s="196">
        <v>0</v>
      </c>
      <c r="U45" s="196">
        <v>10.95</v>
      </c>
      <c r="V45" s="196">
        <v>0.21</v>
      </c>
      <c r="W45" s="196">
        <v>0.47</v>
      </c>
      <c r="X45" s="196">
        <v>1.5</v>
      </c>
      <c r="Y45" s="196">
        <v>0</v>
      </c>
      <c r="Z45" s="196">
        <v>2.83</v>
      </c>
      <c r="AA45" s="196">
        <v>0.92</v>
      </c>
      <c r="AB45" s="196">
        <v>0</v>
      </c>
      <c r="AC45" s="196">
        <v>0</v>
      </c>
      <c r="AD45" s="196">
        <v>13.64</v>
      </c>
      <c r="AE45" s="196">
        <v>0</v>
      </c>
      <c r="AF45" s="196">
        <v>0</v>
      </c>
      <c r="AG45" s="196">
        <v>42.59</v>
      </c>
      <c r="AH45" s="196">
        <v>0</v>
      </c>
      <c r="AI45" s="196">
        <v>12.05</v>
      </c>
      <c r="AJ45" s="196">
        <v>0</v>
      </c>
      <c r="AK45" s="196">
        <v>2.6</v>
      </c>
      <c r="AL45" s="196">
        <v>0</v>
      </c>
      <c r="AM45" s="196">
        <v>0</v>
      </c>
      <c r="AN45" s="196">
        <v>0</v>
      </c>
      <c r="AO45" s="196">
        <v>227.25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11.6</v>
      </c>
      <c r="E46" s="196">
        <v>0</v>
      </c>
      <c r="F46" s="196">
        <v>4.5199999999999996</v>
      </c>
      <c r="G46" s="196">
        <v>13.52</v>
      </c>
      <c r="H46" s="196">
        <v>0</v>
      </c>
      <c r="I46" s="196">
        <v>5.85</v>
      </c>
      <c r="J46" s="196">
        <v>17.68</v>
      </c>
      <c r="K46" s="196">
        <v>6.55</v>
      </c>
      <c r="L46" s="196">
        <v>1.74</v>
      </c>
      <c r="M46" s="196">
        <v>0</v>
      </c>
      <c r="N46" s="196">
        <v>0.6</v>
      </c>
      <c r="O46" s="196">
        <v>2.02</v>
      </c>
      <c r="P46" s="196">
        <v>2.77</v>
      </c>
      <c r="Q46" s="196">
        <v>0.22</v>
      </c>
      <c r="R46" s="196">
        <v>0.43</v>
      </c>
      <c r="S46" s="196">
        <v>0.27</v>
      </c>
      <c r="T46" s="196">
        <v>0</v>
      </c>
      <c r="U46" s="196">
        <v>10.95</v>
      </c>
      <c r="V46" s="196">
        <v>0.21</v>
      </c>
      <c r="W46" s="196">
        <v>0.47</v>
      </c>
      <c r="X46" s="196">
        <v>1.5</v>
      </c>
      <c r="Y46" s="196">
        <v>0</v>
      </c>
      <c r="Z46" s="196">
        <v>2.83</v>
      </c>
      <c r="AA46" s="196">
        <v>0.92</v>
      </c>
      <c r="AB46" s="196">
        <v>0</v>
      </c>
      <c r="AC46" s="196">
        <v>0</v>
      </c>
      <c r="AD46" s="196">
        <v>13.64</v>
      </c>
      <c r="AE46" s="196">
        <v>0</v>
      </c>
      <c r="AF46" s="196">
        <v>0</v>
      </c>
      <c r="AG46" s="196">
        <v>42.59</v>
      </c>
      <c r="AH46" s="196">
        <v>0</v>
      </c>
      <c r="AI46" s="196">
        <v>12.05</v>
      </c>
      <c r="AJ46" s="196">
        <v>0</v>
      </c>
      <c r="AK46" s="196">
        <v>2.6</v>
      </c>
      <c r="AL46" s="196">
        <v>0</v>
      </c>
      <c r="AM46" s="196">
        <v>0</v>
      </c>
      <c r="AN46" s="196">
        <v>0</v>
      </c>
      <c r="AO46" s="196">
        <v>227.25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11.6</v>
      </c>
      <c r="E47" s="196">
        <v>0</v>
      </c>
      <c r="F47" s="196">
        <v>4.5199999999999996</v>
      </c>
      <c r="G47" s="196">
        <v>13.52</v>
      </c>
      <c r="H47" s="196">
        <v>0</v>
      </c>
      <c r="I47" s="196">
        <v>5.85</v>
      </c>
      <c r="J47" s="196">
        <v>17.68</v>
      </c>
      <c r="K47" s="196">
        <v>6.55</v>
      </c>
      <c r="L47" s="196">
        <v>1.74</v>
      </c>
      <c r="M47" s="196">
        <v>0</v>
      </c>
      <c r="N47" s="196">
        <v>0.6</v>
      </c>
      <c r="O47" s="196">
        <v>2.02</v>
      </c>
      <c r="P47" s="196">
        <v>2.77</v>
      </c>
      <c r="Q47" s="196">
        <v>0.22</v>
      </c>
      <c r="R47" s="196">
        <v>0.43</v>
      </c>
      <c r="S47" s="196">
        <v>0.27</v>
      </c>
      <c r="T47" s="196">
        <v>0</v>
      </c>
      <c r="U47" s="196">
        <v>10.95</v>
      </c>
      <c r="V47" s="196">
        <v>0.21</v>
      </c>
      <c r="W47" s="196">
        <v>0.47</v>
      </c>
      <c r="X47" s="196">
        <v>1.5</v>
      </c>
      <c r="Y47" s="196">
        <v>0</v>
      </c>
      <c r="Z47" s="196">
        <v>2.83</v>
      </c>
      <c r="AA47" s="196">
        <v>0.92</v>
      </c>
      <c r="AB47" s="196">
        <v>0</v>
      </c>
      <c r="AC47" s="196">
        <v>0</v>
      </c>
      <c r="AD47" s="196">
        <v>13.64</v>
      </c>
      <c r="AE47" s="196">
        <v>0</v>
      </c>
      <c r="AF47" s="196">
        <v>0</v>
      </c>
      <c r="AG47" s="196">
        <v>42.59</v>
      </c>
      <c r="AH47" s="196">
        <v>0</v>
      </c>
      <c r="AI47" s="196">
        <v>12.05</v>
      </c>
      <c r="AJ47" s="196">
        <v>0</v>
      </c>
      <c r="AK47" s="196">
        <v>2.6</v>
      </c>
      <c r="AL47" s="196">
        <v>0</v>
      </c>
      <c r="AM47" s="196">
        <v>0</v>
      </c>
      <c r="AN47" s="196">
        <v>0</v>
      </c>
      <c r="AO47" s="196">
        <v>227.25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11.6</v>
      </c>
      <c r="E48" s="196">
        <v>0</v>
      </c>
      <c r="F48" s="196">
        <v>4.5199999999999996</v>
      </c>
      <c r="G48" s="196">
        <v>13.52</v>
      </c>
      <c r="H48" s="196">
        <v>0</v>
      </c>
      <c r="I48" s="196">
        <v>5.85</v>
      </c>
      <c r="J48" s="196">
        <v>17.68</v>
      </c>
      <c r="K48" s="196">
        <v>6.55</v>
      </c>
      <c r="L48" s="196">
        <v>1.74</v>
      </c>
      <c r="M48" s="196">
        <v>0</v>
      </c>
      <c r="N48" s="196">
        <v>0.6</v>
      </c>
      <c r="O48" s="196">
        <v>2.02</v>
      </c>
      <c r="P48" s="196">
        <v>2.77</v>
      </c>
      <c r="Q48" s="196">
        <v>0.22</v>
      </c>
      <c r="R48" s="196">
        <v>0.43</v>
      </c>
      <c r="S48" s="196">
        <v>0.27</v>
      </c>
      <c r="T48" s="196">
        <v>0</v>
      </c>
      <c r="U48" s="196">
        <v>10.95</v>
      </c>
      <c r="V48" s="196">
        <v>0.21</v>
      </c>
      <c r="W48" s="196">
        <v>0.47</v>
      </c>
      <c r="X48" s="196">
        <v>1.5</v>
      </c>
      <c r="Y48" s="196">
        <v>0</v>
      </c>
      <c r="Z48" s="196">
        <v>2.83</v>
      </c>
      <c r="AA48" s="196">
        <v>0.92</v>
      </c>
      <c r="AB48" s="196">
        <v>0</v>
      </c>
      <c r="AC48" s="196">
        <v>0</v>
      </c>
      <c r="AD48" s="196">
        <v>13.64</v>
      </c>
      <c r="AE48" s="196">
        <v>0</v>
      </c>
      <c r="AF48" s="196">
        <v>0</v>
      </c>
      <c r="AG48" s="196">
        <v>42.59</v>
      </c>
      <c r="AH48" s="196">
        <v>0</v>
      </c>
      <c r="AI48" s="196">
        <v>12.05</v>
      </c>
      <c r="AJ48" s="196">
        <v>0</v>
      </c>
      <c r="AK48" s="196">
        <v>2.6</v>
      </c>
      <c r="AL48" s="196">
        <v>0</v>
      </c>
      <c r="AM48" s="196">
        <v>0</v>
      </c>
      <c r="AN48" s="196">
        <v>0</v>
      </c>
      <c r="AO48" s="196">
        <v>227.25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11.6</v>
      </c>
      <c r="E49" s="196">
        <v>0</v>
      </c>
      <c r="F49" s="196">
        <v>4.5199999999999996</v>
      </c>
      <c r="G49" s="196">
        <v>13.52</v>
      </c>
      <c r="H49" s="196">
        <v>0</v>
      </c>
      <c r="I49" s="196">
        <v>5.85</v>
      </c>
      <c r="J49" s="196">
        <v>17.68</v>
      </c>
      <c r="K49" s="196">
        <v>6.55</v>
      </c>
      <c r="L49" s="196">
        <v>1.74</v>
      </c>
      <c r="M49" s="196">
        <v>0</v>
      </c>
      <c r="N49" s="196">
        <v>0.6</v>
      </c>
      <c r="O49" s="196">
        <v>2.02</v>
      </c>
      <c r="P49" s="196">
        <v>2.77</v>
      </c>
      <c r="Q49" s="196">
        <v>0.22</v>
      </c>
      <c r="R49" s="196">
        <v>0.43</v>
      </c>
      <c r="S49" s="196">
        <v>0.27</v>
      </c>
      <c r="T49" s="196">
        <v>0</v>
      </c>
      <c r="U49" s="196">
        <v>10.95</v>
      </c>
      <c r="V49" s="196">
        <v>0.21</v>
      </c>
      <c r="W49" s="196">
        <v>0.47</v>
      </c>
      <c r="X49" s="196">
        <v>1.5</v>
      </c>
      <c r="Y49" s="196">
        <v>0</v>
      </c>
      <c r="Z49" s="196">
        <v>2.83</v>
      </c>
      <c r="AA49" s="196">
        <v>0.92</v>
      </c>
      <c r="AB49" s="196">
        <v>0</v>
      </c>
      <c r="AC49" s="196">
        <v>0</v>
      </c>
      <c r="AD49" s="196">
        <v>13.64</v>
      </c>
      <c r="AE49" s="196">
        <v>0</v>
      </c>
      <c r="AF49" s="196">
        <v>0</v>
      </c>
      <c r="AG49" s="196">
        <v>42.59</v>
      </c>
      <c r="AH49" s="196">
        <v>0</v>
      </c>
      <c r="AI49" s="196">
        <v>12.05</v>
      </c>
      <c r="AJ49" s="196">
        <v>0</v>
      </c>
      <c r="AK49" s="196">
        <v>2.6</v>
      </c>
      <c r="AL49" s="196">
        <v>0</v>
      </c>
      <c r="AM49" s="196">
        <v>0</v>
      </c>
      <c r="AN49" s="196">
        <v>0</v>
      </c>
      <c r="AO49" s="196">
        <v>227.25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11.6</v>
      </c>
      <c r="E50" s="196">
        <v>0</v>
      </c>
      <c r="F50" s="196">
        <v>4.5199999999999996</v>
      </c>
      <c r="G50" s="196">
        <v>13.52</v>
      </c>
      <c r="H50" s="196">
        <v>0</v>
      </c>
      <c r="I50" s="196">
        <v>5.85</v>
      </c>
      <c r="J50" s="196">
        <v>17.68</v>
      </c>
      <c r="K50" s="196">
        <v>6.55</v>
      </c>
      <c r="L50" s="196">
        <v>1.74</v>
      </c>
      <c r="M50" s="196">
        <v>0</v>
      </c>
      <c r="N50" s="196">
        <v>0.6</v>
      </c>
      <c r="O50" s="196">
        <v>2.02</v>
      </c>
      <c r="P50" s="196">
        <v>2.77</v>
      </c>
      <c r="Q50" s="196">
        <v>0.22</v>
      </c>
      <c r="R50" s="196">
        <v>0.43</v>
      </c>
      <c r="S50" s="196">
        <v>0.27</v>
      </c>
      <c r="T50" s="196">
        <v>0</v>
      </c>
      <c r="U50" s="196">
        <v>10.95</v>
      </c>
      <c r="V50" s="196">
        <v>0.21</v>
      </c>
      <c r="W50" s="196">
        <v>0.47</v>
      </c>
      <c r="X50" s="196">
        <v>1.5</v>
      </c>
      <c r="Y50" s="196">
        <v>0</v>
      </c>
      <c r="Z50" s="196">
        <v>2.83</v>
      </c>
      <c r="AA50" s="196">
        <v>0.92</v>
      </c>
      <c r="AB50" s="196">
        <v>0</v>
      </c>
      <c r="AC50" s="196">
        <v>0</v>
      </c>
      <c r="AD50" s="196">
        <v>13.64</v>
      </c>
      <c r="AE50" s="196">
        <v>0</v>
      </c>
      <c r="AF50" s="196">
        <v>0</v>
      </c>
      <c r="AG50" s="196">
        <v>42.59</v>
      </c>
      <c r="AH50" s="196">
        <v>0</v>
      </c>
      <c r="AI50" s="196">
        <v>12.05</v>
      </c>
      <c r="AJ50" s="196">
        <v>0</v>
      </c>
      <c r="AK50" s="196">
        <v>2.6</v>
      </c>
      <c r="AL50" s="196">
        <v>0</v>
      </c>
      <c r="AM50" s="196">
        <v>0</v>
      </c>
      <c r="AN50" s="196">
        <v>0</v>
      </c>
      <c r="AO50" s="196">
        <v>227.25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11.47</v>
      </c>
      <c r="E51" s="196">
        <v>0</v>
      </c>
      <c r="F51" s="196">
        <v>4.5199999999999996</v>
      </c>
      <c r="G51" s="196">
        <v>13.52</v>
      </c>
      <c r="H51" s="196">
        <v>0</v>
      </c>
      <c r="I51" s="196">
        <v>5.85</v>
      </c>
      <c r="J51" s="196">
        <v>17.68</v>
      </c>
      <c r="K51" s="196">
        <v>6.55</v>
      </c>
      <c r="L51" s="196">
        <v>1.74</v>
      </c>
      <c r="M51" s="196">
        <v>0</v>
      </c>
      <c r="N51" s="196">
        <v>0.6</v>
      </c>
      <c r="O51" s="196">
        <v>2.02</v>
      </c>
      <c r="P51" s="196">
        <v>2.77</v>
      </c>
      <c r="Q51" s="196">
        <v>0.22</v>
      </c>
      <c r="R51" s="196">
        <v>0.43</v>
      </c>
      <c r="S51" s="196">
        <v>0.27</v>
      </c>
      <c r="T51" s="196">
        <v>0</v>
      </c>
      <c r="U51" s="196">
        <v>10.95</v>
      </c>
      <c r="V51" s="196">
        <v>0.21</v>
      </c>
      <c r="W51" s="196">
        <v>0.47</v>
      </c>
      <c r="X51" s="196">
        <v>1.5</v>
      </c>
      <c r="Y51" s="196">
        <v>0</v>
      </c>
      <c r="Z51" s="196">
        <v>2.83</v>
      </c>
      <c r="AA51" s="196">
        <v>0.92</v>
      </c>
      <c r="AB51" s="196">
        <v>0</v>
      </c>
      <c r="AC51" s="196">
        <v>0</v>
      </c>
      <c r="AD51" s="196">
        <v>13.64</v>
      </c>
      <c r="AE51" s="196">
        <v>0</v>
      </c>
      <c r="AF51" s="196">
        <v>0</v>
      </c>
      <c r="AG51" s="196">
        <v>42.59</v>
      </c>
      <c r="AH51" s="196">
        <v>0</v>
      </c>
      <c r="AI51" s="196">
        <v>12.05</v>
      </c>
      <c r="AJ51" s="196">
        <v>0</v>
      </c>
      <c r="AK51" s="196">
        <v>2.6</v>
      </c>
      <c r="AL51" s="196">
        <v>0</v>
      </c>
      <c r="AM51" s="196">
        <v>0</v>
      </c>
      <c r="AN51" s="196">
        <v>0</v>
      </c>
      <c r="AO51" s="196">
        <v>222.75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11.47</v>
      </c>
      <c r="E52" s="196">
        <v>0</v>
      </c>
      <c r="F52" s="196">
        <v>4.5199999999999996</v>
      </c>
      <c r="G52" s="196">
        <v>13.52</v>
      </c>
      <c r="H52" s="196">
        <v>0</v>
      </c>
      <c r="I52" s="196">
        <v>5.85</v>
      </c>
      <c r="J52" s="196">
        <v>17.68</v>
      </c>
      <c r="K52" s="196">
        <v>6.55</v>
      </c>
      <c r="L52" s="196">
        <v>1.74</v>
      </c>
      <c r="M52" s="196">
        <v>0</v>
      </c>
      <c r="N52" s="196">
        <v>0.6</v>
      </c>
      <c r="O52" s="196">
        <v>2.02</v>
      </c>
      <c r="P52" s="196">
        <v>2.77</v>
      </c>
      <c r="Q52" s="196">
        <v>0.22</v>
      </c>
      <c r="R52" s="196">
        <v>0.43</v>
      </c>
      <c r="S52" s="196">
        <v>0.27</v>
      </c>
      <c r="T52" s="196">
        <v>0</v>
      </c>
      <c r="U52" s="196">
        <v>10.95</v>
      </c>
      <c r="V52" s="196">
        <v>0.21</v>
      </c>
      <c r="W52" s="196">
        <v>0.47</v>
      </c>
      <c r="X52" s="196">
        <v>1.5</v>
      </c>
      <c r="Y52" s="196">
        <v>0</v>
      </c>
      <c r="Z52" s="196">
        <v>2.83</v>
      </c>
      <c r="AA52" s="196">
        <v>0.92</v>
      </c>
      <c r="AB52" s="196">
        <v>0</v>
      </c>
      <c r="AC52" s="196">
        <v>0</v>
      </c>
      <c r="AD52" s="196">
        <v>13.64</v>
      </c>
      <c r="AE52" s="196">
        <v>0</v>
      </c>
      <c r="AF52" s="196">
        <v>0</v>
      </c>
      <c r="AG52" s="196">
        <v>42.59</v>
      </c>
      <c r="AH52" s="196">
        <v>0</v>
      </c>
      <c r="AI52" s="196">
        <v>12.05</v>
      </c>
      <c r="AJ52" s="196">
        <v>0</v>
      </c>
      <c r="AK52" s="196">
        <v>2.6</v>
      </c>
      <c r="AL52" s="196">
        <v>0</v>
      </c>
      <c r="AM52" s="196">
        <v>0</v>
      </c>
      <c r="AN52" s="196">
        <v>0</v>
      </c>
      <c r="AO52" s="196">
        <v>222.75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11.47</v>
      </c>
      <c r="E53" s="196">
        <v>0</v>
      </c>
      <c r="F53" s="196">
        <v>4.5199999999999996</v>
      </c>
      <c r="G53" s="196">
        <v>13.52</v>
      </c>
      <c r="H53" s="196">
        <v>0</v>
      </c>
      <c r="I53" s="196">
        <v>5.85</v>
      </c>
      <c r="J53" s="196">
        <v>17.68</v>
      </c>
      <c r="K53" s="196">
        <v>6.55</v>
      </c>
      <c r="L53" s="196">
        <v>1.74</v>
      </c>
      <c r="M53" s="196">
        <v>0</v>
      </c>
      <c r="N53" s="196">
        <v>0.57999999999999996</v>
      </c>
      <c r="O53" s="196">
        <v>2.02</v>
      </c>
      <c r="P53" s="196">
        <v>2.77</v>
      </c>
      <c r="Q53" s="196">
        <v>0.22</v>
      </c>
      <c r="R53" s="196">
        <v>0.43</v>
      </c>
      <c r="S53" s="196">
        <v>0.27</v>
      </c>
      <c r="T53" s="196">
        <v>0</v>
      </c>
      <c r="U53" s="196">
        <v>10.95</v>
      </c>
      <c r="V53" s="196">
        <v>0.21</v>
      </c>
      <c r="W53" s="196">
        <v>0.47</v>
      </c>
      <c r="X53" s="196">
        <v>1.5</v>
      </c>
      <c r="Y53" s="196">
        <v>0</v>
      </c>
      <c r="Z53" s="196">
        <v>2.83</v>
      </c>
      <c r="AA53" s="196">
        <v>0.92</v>
      </c>
      <c r="AB53" s="196">
        <v>0</v>
      </c>
      <c r="AC53" s="196">
        <v>0</v>
      </c>
      <c r="AD53" s="196">
        <v>13.64</v>
      </c>
      <c r="AE53" s="196">
        <v>0</v>
      </c>
      <c r="AF53" s="196">
        <v>0</v>
      </c>
      <c r="AG53" s="196">
        <v>42.59</v>
      </c>
      <c r="AH53" s="196">
        <v>0</v>
      </c>
      <c r="AI53" s="196">
        <v>12.05</v>
      </c>
      <c r="AJ53" s="196">
        <v>0</v>
      </c>
      <c r="AK53" s="196">
        <v>2.6</v>
      </c>
      <c r="AL53" s="196">
        <v>0</v>
      </c>
      <c r="AM53" s="196">
        <v>0</v>
      </c>
      <c r="AN53" s="196">
        <v>0</v>
      </c>
      <c r="AO53" s="196">
        <v>222.75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11.47</v>
      </c>
      <c r="E54" s="196">
        <v>0</v>
      </c>
      <c r="F54" s="196">
        <v>4.5199999999999996</v>
      </c>
      <c r="G54" s="196">
        <v>13.52</v>
      </c>
      <c r="H54" s="196">
        <v>0</v>
      </c>
      <c r="I54" s="196">
        <v>5.85</v>
      </c>
      <c r="J54" s="196">
        <v>17.68</v>
      </c>
      <c r="K54" s="196">
        <v>6.55</v>
      </c>
      <c r="L54" s="196">
        <v>1.74</v>
      </c>
      <c r="M54" s="196">
        <v>0</v>
      </c>
      <c r="N54" s="196">
        <v>0.57999999999999996</v>
      </c>
      <c r="O54" s="196">
        <v>2.02</v>
      </c>
      <c r="P54" s="196">
        <v>2.77</v>
      </c>
      <c r="Q54" s="196">
        <v>0.22</v>
      </c>
      <c r="R54" s="196">
        <v>0.43</v>
      </c>
      <c r="S54" s="196">
        <v>0.27</v>
      </c>
      <c r="T54" s="196">
        <v>0</v>
      </c>
      <c r="U54" s="196">
        <v>10.95</v>
      </c>
      <c r="V54" s="196">
        <v>0.21</v>
      </c>
      <c r="W54" s="196">
        <v>0.47</v>
      </c>
      <c r="X54" s="196">
        <v>1.5</v>
      </c>
      <c r="Y54" s="196">
        <v>0</v>
      </c>
      <c r="Z54" s="196">
        <v>2.83</v>
      </c>
      <c r="AA54" s="196">
        <v>0.92</v>
      </c>
      <c r="AB54" s="196">
        <v>0</v>
      </c>
      <c r="AC54" s="196">
        <v>0</v>
      </c>
      <c r="AD54" s="196">
        <v>13.64</v>
      </c>
      <c r="AE54" s="196">
        <v>0</v>
      </c>
      <c r="AF54" s="196">
        <v>0</v>
      </c>
      <c r="AG54" s="196">
        <v>42.59</v>
      </c>
      <c r="AH54" s="196">
        <v>0</v>
      </c>
      <c r="AI54" s="196">
        <v>12.05</v>
      </c>
      <c r="AJ54" s="196">
        <v>0</v>
      </c>
      <c r="AK54" s="196">
        <v>2.6</v>
      </c>
      <c r="AL54" s="196">
        <v>0</v>
      </c>
      <c r="AM54" s="196">
        <v>0</v>
      </c>
      <c r="AN54" s="196">
        <v>0</v>
      </c>
      <c r="AO54" s="196">
        <v>222.75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11.47</v>
      </c>
      <c r="E55" s="196">
        <v>0</v>
      </c>
      <c r="F55" s="196">
        <v>4.5199999999999996</v>
      </c>
      <c r="G55" s="196">
        <v>13.52</v>
      </c>
      <c r="H55" s="196">
        <v>0</v>
      </c>
      <c r="I55" s="196">
        <v>5.85</v>
      </c>
      <c r="J55" s="196">
        <v>17.68</v>
      </c>
      <c r="K55" s="196">
        <v>67.290000000000006</v>
      </c>
      <c r="L55" s="196">
        <v>3.41</v>
      </c>
      <c r="M55" s="196">
        <v>0</v>
      </c>
      <c r="N55" s="196">
        <v>0.57999999999999996</v>
      </c>
      <c r="O55" s="196">
        <v>2.02</v>
      </c>
      <c r="P55" s="196">
        <v>2.77</v>
      </c>
      <c r="Q55" s="196">
        <v>0.22</v>
      </c>
      <c r="R55" s="196">
        <v>0.43</v>
      </c>
      <c r="S55" s="196">
        <v>0.27</v>
      </c>
      <c r="T55" s="196">
        <v>0</v>
      </c>
      <c r="U55" s="196">
        <v>10.95</v>
      </c>
      <c r="V55" s="196">
        <v>0.21</v>
      </c>
      <c r="W55" s="196">
        <v>0.47</v>
      </c>
      <c r="X55" s="196">
        <v>1.5</v>
      </c>
      <c r="Y55" s="196">
        <v>0</v>
      </c>
      <c r="Z55" s="196">
        <v>2.83</v>
      </c>
      <c r="AA55" s="196">
        <v>6.3</v>
      </c>
      <c r="AB55" s="196">
        <v>0</v>
      </c>
      <c r="AC55" s="196">
        <v>0</v>
      </c>
      <c r="AD55" s="196">
        <v>13.64</v>
      </c>
      <c r="AE55" s="196">
        <v>0</v>
      </c>
      <c r="AF55" s="196">
        <v>0</v>
      </c>
      <c r="AG55" s="196">
        <v>42.59</v>
      </c>
      <c r="AH55" s="196">
        <v>0</v>
      </c>
      <c r="AI55" s="196">
        <v>12.05</v>
      </c>
      <c r="AJ55" s="196">
        <v>0</v>
      </c>
      <c r="AK55" s="196">
        <v>12.6</v>
      </c>
      <c r="AL55" s="196">
        <v>0</v>
      </c>
      <c r="AM55" s="196">
        <v>0</v>
      </c>
      <c r="AN55" s="196">
        <v>0</v>
      </c>
      <c r="AO55" s="196">
        <v>222.75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11.47</v>
      </c>
      <c r="E56" s="196">
        <v>0</v>
      </c>
      <c r="F56" s="196">
        <v>4.5199999999999996</v>
      </c>
      <c r="G56" s="196">
        <v>13.52</v>
      </c>
      <c r="H56" s="196">
        <v>0</v>
      </c>
      <c r="I56" s="196">
        <v>5.85</v>
      </c>
      <c r="J56" s="196">
        <v>17.68</v>
      </c>
      <c r="K56" s="196">
        <v>86.49</v>
      </c>
      <c r="L56" s="196">
        <v>3.41</v>
      </c>
      <c r="M56" s="196">
        <v>0</v>
      </c>
      <c r="N56" s="196">
        <v>0.57999999999999996</v>
      </c>
      <c r="O56" s="196">
        <v>2.02</v>
      </c>
      <c r="P56" s="196">
        <v>2.77</v>
      </c>
      <c r="Q56" s="196">
        <v>0.22</v>
      </c>
      <c r="R56" s="196">
        <v>0.43</v>
      </c>
      <c r="S56" s="196">
        <v>0.27</v>
      </c>
      <c r="T56" s="196">
        <v>0</v>
      </c>
      <c r="U56" s="196">
        <v>10.95</v>
      </c>
      <c r="V56" s="196">
        <v>0.21</v>
      </c>
      <c r="W56" s="196">
        <v>0.47</v>
      </c>
      <c r="X56" s="196">
        <v>1.5</v>
      </c>
      <c r="Y56" s="196">
        <v>0</v>
      </c>
      <c r="Z56" s="196">
        <v>2.83</v>
      </c>
      <c r="AA56" s="196">
        <v>6.3</v>
      </c>
      <c r="AB56" s="196">
        <v>0</v>
      </c>
      <c r="AC56" s="196">
        <v>0</v>
      </c>
      <c r="AD56" s="196">
        <v>13.64</v>
      </c>
      <c r="AE56" s="196">
        <v>0</v>
      </c>
      <c r="AF56" s="196">
        <v>0</v>
      </c>
      <c r="AG56" s="196">
        <v>42.59</v>
      </c>
      <c r="AH56" s="196">
        <v>0</v>
      </c>
      <c r="AI56" s="196">
        <v>12.05</v>
      </c>
      <c r="AJ56" s="196">
        <v>0</v>
      </c>
      <c r="AK56" s="196">
        <v>12.6</v>
      </c>
      <c r="AL56" s="196">
        <v>0</v>
      </c>
      <c r="AM56" s="196">
        <v>0</v>
      </c>
      <c r="AN56" s="196">
        <v>0</v>
      </c>
      <c r="AO56" s="196">
        <v>222.75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11.47</v>
      </c>
      <c r="E57" s="196">
        <v>0</v>
      </c>
      <c r="F57" s="196">
        <v>4.5199999999999996</v>
      </c>
      <c r="G57" s="196">
        <v>13.52</v>
      </c>
      <c r="H57" s="196">
        <v>0</v>
      </c>
      <c r="I57" s="196">
        <v>5.85</v>
      </c>
      <c r="J57" s="196">
        <v>17.68</v>
      </c>
      <c r="K57" s="196">
        <v>89.57</v>
      </c>
      <c r="L57" s="196">
        <v>22.37</v>
      </c>
      <c r="M57" s="196">
        <v>0</v>
      </c>
      <c r="N57" s="196">
        <v>0.57999999999999996</v>
      </c>
      <c r="O57" s="196">
        <v>2.02</v>
      </c>
      <c r="P57" s="196">
        <v>2.77</v>
      </c>
      <c r="Q57" s="196">
        <v>0.22</v>
      </c>
      <c r="R57" s="196">
        <v>0.43</v>
      </c>
      <c r="S57" s="196">
        <v>0.27</v>
      </c>
      <c r="T57" s="196">
        <v>0</v>
      </c>
      <c r="U57" s="196">
        <v>10.95</v>
      </c>
      <c r="V57" s="196">
        <v>0.21</v>
      </c>
      <c r="W57" s="196">
        <v>0.47</v>
      </c>
      <c r="X57" s="196">
        <v>1.5</v>
      </c>
      <c r="Y57" s="196">
        <v>0</v>
      </c>
      <c r="Z57" s="196">
        <v>12.03</v>
      </c>
      <c r="AA57" s="196">
        <v>6.3</v>
      </c>
      <c r="AB57" s="196">
        <v>0</v>
      </c>
      <c r="AC57" s="196">
        <v>0</v>
      </c>
      <c r="AD57" s="196">
        <v>13.64</v>
      </c>
      <c r="AE57" s="196">
        <v>0</v>
      </c>
      <c r="AF57" s="196">
        <v>0</v>
      </c>
      <c r="AG57" s="196">
        <v>42.59</v>
      </c>
      <c r="AH57" s="196">
        <v>0</v>
      </c>
      <c r="AI57" s="196">
        <v>12.05</v>
      </c>
      <c r="AJ57" s="196">
        <v>0</v>
      </c>
      <c r="AK57" s="196">
        <v>12.6</v>
      </c>
      <c r="AL57" s="196">
        <v>0</v>
      </c>
      <c r="AM57" s="196">
        <v>0</v>
      </c>
      <c r="AN57" s="196">
        <v>0</v>
      </c>
      <c r="AO57" s="196">
        <v>222.75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11.47</v>
      </c>
      <c r="E58" s="196">
        <v>0</v>
      </c>
      <c r="F58" s="196">
        <v>4.5199999999999996</v>
      </c>
      <c r="G58" s="196">
        <v>13.52</v>
      </c>
      <c r="H58" s="196">
        <v>0</v>
      </c>
      <c r="I58" s="196">
        <v>5.85</v>
      </c>
      <c r="J58" s="196">
        <v>17.68</v>
      </c>
      <c r="K58" s="196">
        <v>89.57</v>
      </c>
      <c r="L58" s="196">
        <v>22.37</v>
      </c>
      <c r="M58" s="196">
        <v>0</v>
      </c>
      <c r="N58" s="196">
        <v>0.57999999999999996</v>
      </c>
      <c r="O58" s="196">
        <v>2.02</v>
      </c>
      <c r="P58" s="196">
        <v>2.77</v>
      </c>
      <c r="Q58" s="196">
        <v>2.66</v>
      </c>
      <c r="R58" s="196">
        <v>0.43</v>
      </c>
      <c r="S58" s="196">
        <v>3.82</v>
      </c>
      <c r="T58" s="196">
        <v>0</v>
      </c>
      <c r="U58" s="196">
        <v>10.95</v>
      </c>
      <c r="V58" s="196">
        <v>0.21</v>
      </c>
      <c r="W58" s="196">
        <v>0.47</v>
      </c>
      <c r="X58" s="196">
        <v>1.5</v>
      </c>
      <c r="Y58" s="196">
        <v>0</v>
      </c>
      <c r="Z58" s="196">
        <v>12.03</v>
      </c>
      <c r="AA58" s="196">
        <v>6.3</v>
      </c>
      <c r="AB58" s="196">
        <v>0</v>
      </c>
      <c r="AC58" s="196">
        <v>0</v>
      </c>
      <c r="AD58" s="196">
        <v>13.64</v>
      </c>
      <c r="AE58" s="196">
        <v>0</v>
      </c>
      <c r="AF58" s="196">
        <v>0</v>
      </c>
      <c r="AG58" s="196">
        <v>42.59</v>
      </c>
      <c r="AH58" s="196">
        <v>0</v>
      </c>
      <c r="AI58" s="196">
        <v>12.05</v>
      </c>
      <c r="AJ58" s="196">
        <v>0</v>
      </c>
      <c r="AK58" s="196">
        <v>12.6</v>
      </c>
      <c r="AL58" s="196">
        <v>0</v>
      </c>
      <c r="AM58" s="196">
        <v>0</v>
      </c>
      <c r="AN58" s="196">
        <v>0</v>
      </c>
      <c r="AO58" s="196">
        <v>222.75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11.47</v>
      </c>
      <c r="E59" s="196">
        <v>0</v>
      </c>
      <c r="F59" s="196">
        <v>4.5199999999999996</v>
      </c>
      <c r="G59" s="196">
        <v>13.52</v>
      </c>
      <c r="H59" s="196">
        <v>0</v>
      </c>
      <c r="I59" s="196">
        <v>5.85</v>
      </c>
      <c r="J59" s="196">
        <v>17.68</v>
      </c>
      <c r="K59" s="196">
        <v>89.57</v>
      </c>
      <c r="L59" s="196">
        <v>22.37</v>
      </c>
      <c r="M59" s="196">
        <v>0</v>
      </c>
      <c r="N59" s="196">
        <v>0.57999999999999996</v>
      </c>
      <c r="O59" s="196">
        <v>2.02</v>
      </c>
      <c r="P59" s="196">
        <v>2.77</v>
      </c>
      <c r="Q59" s="196">
        <v>2.78</v>
      </c>
      <c r="R59" s="196">
        <v>5.01</v>
      </c>
      <c r="S59" s="196">
        <v>3.02</v>
      </c>
      <c r="T59" s="196">
        <v>0</v>
      </c>
      <c r="U59" s="196">
        <v>10.95</v>
      </c>
      <c r="V59" s="196">
        <v>5.27</v>
      </c>
      <c r="W59" s="196">
        <v>0.47</v>
      </c>
      <c r="X59" s="196">
        <v>1.5</v>
      </c>
      <c r="Y59" s="196">
        <v>0</v>
      </c>
      <c r="Z59" s="196">
        <v>12.03</v>
      </c>
      <c r="AA59" s="196">
        <v>12</v>
      </c>
      <c r="AB59" s="196">
        <v>0</v>
      </c>
      <c r="AC59" s="196">
        <v>0</v>
      </c>
      <c r="AD59" s="196">
        <v>13.64</v>
      </c>
      <c r="AE59" s="196">
        <v>0</v>
      </c>
      <c r="AF59" s="196">
        <v>0</v>
      </c>
      <c r="AG59" s="196">
        <v>42.59</v>
      </c>
      <c r="AH59" s="196">
        <v>0</v>
      </c>
      <c r="AI59" s="196">
        <v>12.05</v>
      </c>
      <c r="AJ59" s="196">
        <v>0</v>
      </c>
      <c r="AK59" s="196">
        <v>12.6</v>
      </c>
      <c r="AL59" s="196">
        <v>0</v>
      </c>
      <c r="AM59" s="196">
        <v>0</v>
      </c>
      <c r="AN59" s="196">
        <v>0</v>
      </c>
      <c r="AO59" s="196">
        <v>222.75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11.47</v>
      </c>
      <c r="E60" s="196">
        <v>0</v>
      </c>
      <c r="F60" s="196">
        <v>4.5199999999999996</v>
      </c>
      <c r="G60" s="196">
        <v>13.52</v>
      </c>
      <c r="H60" s="196">
        <v>0</v>
      </c>
      <c r="I60" s="196">
        <v>5.85</v>
      </c>
      <c r="J60" s="196">
        <v>17.68</v>
      </c>
      <c r="K60" s="196">
        <v>89.57</v>
      </c>
      <c r="L60" s="196">
        <v>22.37</v>
      </c>
      <c r="M60" s="196">
        <v>0</v>
      </c>
      <c r="N60" s="196">
        <v>0.57999999999999996</v>
      </c>
      <c r="O60" s="196">
        <v>2.02</v>
      </c>
      <c r="P60" s="196">
        <v>2.77</v>
      </c>
      <c r="Q60" s="196">
        <v>2.78</v>
      </c>
      <c r="R60" s="196">
        <v>5.01</v>
      </c>
      <c r="S60" s="196">
        <v>3.02</v>
      </c>
      <c r="T60" s="196">
        <v>0</v>
      </c>
      <c r="U60" s="196">
        <v>10.95</v>
      </c>
      <c r="V60" s="196">
        <v>5.27</v>
      </c>
      <c r="W60" s="196">
        <v>0.47</v>
      </c>
      <c r="X60" s="196">
        <v>1.5</v>
      </c>
      <c r="Y60" s="196">
        <v>0</v>
      </c>
      <c r="Z60" s="196">
        <v>12.03</v>
      </c>
      <c r="AA60" s="196">
        <v>12</v>
      </c>
      <c r="AB60" s="196">
        <v>0</v>
      </c>
      <c r="AC60" s="196">
        <v>0</v>
      </c>
      <c r="AD60" s="196">
        <v>13.64</v>
      </c>
      <c r="AE60" s="196">
        <v>0</v>
      </c>
      <c r="AF60" s="196">
        <v>0</v>
      </c>
      <c r="AG60" s="196">
        <v>42.59</v>
      </c>
      <c r="AH60" s="196">
        <v>0</v>
      </c>
      <c r="AI60" s="196">
        <v>12.05</v>
      </c>
      <c r="AJ60" s="196">
        <v>0</v>
      </c>
      <c r="AK60" s="196">
        <v>12.6</v>
      </c>
      <c r="AL60" s="196">
        <v>0</v>
      </c>
      <c r="AM60" s="196">
        <v>0</v>
      </c>
      <c r="AN60" s="196">
        <v>0</v>
      </c>
      <c r="AO60" s="196">
        <v>222.75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11.47</v>
      </c>
      <c r="E61" s="196">
        <v>0</v>
      </c>
      <c r="F61" s="196">
        <v>4.5199999999999996</v>
      </c>
      <c r="G61" s="196">
        <v>13.52</v>
      </c>
      <c r="H61" s="196">
        <v>0</v>
      </c>
      <c r="I61" s="196">
        <v>5.85</v>
      </c>
      <c r="J61" s="196">
        <v>17.68</v>
      </c>
      <c r="K61" s="196">
        <v>89.57</v>
      </c>
      <c r="L61" s="196">
        <v>22.37</v>
      </c>
      <c r="M61" s="196">
        <v>0</v>
      </c>
      <c r="N61" s="196">
        <v>0.57999999999999996</v>
      </c>
      <c r="O61" s="196">
        <v>2.02</v>
      </c>
      <c r="P61" s="196">
        <v>2.77</v>
      </c>
      <c r="Q61" s="196">
        <v>2.78</v>
      </c>
      <c r="R61" s="196">
        <v>5.01</v>
      </c>
      <c r="S61" s="196">
        <v>3.02</v>
      </c>
      <c r="T61" s="196">
        <v>0</v>
      </c>
      <c r="U61" s="196">
        <v>10.95</v>
      </c>
      <c r="V61" s="196">
        <v>5.27</v>
      </c>
      <c r="W61" s="196">
        <v>0.47</v>
      </c>
      <c r="X61" s="196">
        <v>1.5</v>
      </c>
      <c r="Y61" s="196">
        <v>0</v>
      </c>
      <c r="Z61" s="196">
        <v>12.03</v>
      </c>
      <c r="AA61" s="196">
        <v>12</v>
      </c>
      <c r="AB61" s="196">
        <v>0</v>
      </c>
      <c r="AC61" s="196">
        <v>0</v>
      </c>
      <c r="AD61" s="196">
        <v>13.64</v>
      </c>
      <c r="AE61" s="196">
        <v>0</v>
      </c>
      <c r="AF61" s="196">
        <v>0</v>
      </c>
      <c r="AG61" s="196">
        <v>42.59</v>
      </c>
      <c r="AH61" s="196">
        <v>0</v>
      </c>
      <c r="AI61" s="196">
        <v>12.05</v>
      </c>
      <c r="AJ61" s="196">
        <v>0</v>
      </c>
      <c r="AK61" s="196">
        <v>12.6</v>
      </c>
      <c r="AL61" s="196">
        <v>0</v>
      </c>
      <c r="AM61" s="196">
        <v>0</v>
      </c>
      <c r="AN61" s="196">
        <v>0</v>
      </c>
      <c r="AO61" s="196">
        <v>222.75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11.47</v>
      </c>
      <c r="E62" s="196">
        <v>0</v>
      </c>
      <c r="F62" s="196">
        <v>4.5199999999999996</v>
      </c>
      <c r="G62" s="196">
        <v>13.52</v>
      </c>
      <c r="H62" s="196">
        <v>0</v>
      </c>
      <c r="I62" s="196">
        <v>5.85</v>
      </c>
      <c r="J62" s="196">
        <v>17.68</v>
      </c>
      <c r="K62" s="196">
        <v>89.57</v>
      </c>
      <c r="L62" s="196">
        <v>22.37</v>
      </c>
      <c r="M62" s="196">
        <v>0</v>
      </c>
      <c r="N62" s="196">
        <v>0.57999999999999996</v>
      </c>
      <c r="O62" s="196">
        <v>2.02</v>
      </c>
      <c r="P62" s="196">
        <v>2.77</v>
      </c>
      <c r="Q62" s="196">
        <v>2.78</v>
      </c>
      <c r="R62" s="196">
        <v>5.01</v>
      </c>
      <c r="S62" s="196">
        <v>3.02</v>
      </c>
      <c r="T62" s="196">
        <v>0</v>
      </c>
      <c r="U62" s="196">
        <v>10.95</v>
      </c>
      <c r="V62" s="196">
        <v>5.27</v>
      </c>
      <c r="W62" s="196">
        <v>0.47</v>
      </c>
      <c r="X62" s="196">
        <v>1.5</v>
      </c>
      <c r="Y62" s="196">
        <v>0</v>
      </c>
      <c r="Z62" s="196">
        <v>12.03</v>
      </c>
      <c r="AA62" s="196">
        <v>12</v>
      </c>
      <c r="AB62" s="196">
        <v>0</v>
      </c>
      <c r="AC62" s="196">
        <v>0</v>
      </c>
      <c r="AD62" s="196">
        <v>13.64</v>
      </c>
      <c r="AE62" s="196">
        <v>0</v>
      </c>
      <c r="AF62" s="196">
        <v>0</v>
      </c>
      <c r="AG62" s="196">
        <v>42.59</v>
      </c>
      <c r="AH62" s="196">
        <v>0</v>
      </c>
      <c r="AI62" s="196">
        <v>12.05</v>
      </c>
      <c r="AJ62" s="196">
        <v>0</v>
      </c>
      <c r="AK62" s="196">
        <v>12.6</v>
      </c>
      <c r="AL62" s="196">
        <v>0</v>
      </c>
      <c r="AM62" s="196">
        <v>0</v>
      </c>
      <c r="AN62" s="196">
        <v>0</v>
      </c>
      <c r="AO62" s="196">
        <v>222.75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11.47</v>
      </c>
      <c r="E63" s="196">
        <v>0</v>
      </c>
      <c r="F63" s="196">
        <v>4.5199999999999996</v>
      </c>
      <c r="G63" s="196">
        <v>13.52</v>
      </c>
      <c r="H63" s="196">
        <v>0</v>
      </c>
      <c r="I63" s="196">
        <v>5.85</v>
      </c>
      <c r="J63" s="196">
        <v>17.68</v>
      </c>
      <c r="K63" s="196">
        <v>89.57</v>
      </c>
      <c r="L63" s="196">
        <v>22.37</v>
      </c>
      <c r="M63" s="196">
        <v>0</v>
      </c>
      <c r="N63" s="196">
        <v>0.57999999999999996</v>
      </c>
      <c r="O63" s="196">
        <v>2.02</v>
      </c>
      <c r="P63" s="196">
        <v>2.77</v>
      </c>
      <c r="Q63" s="196">
        <v>2.89</v>
      </c>
      <c r="R63" s="196">
        <v>5.24</v>
      </c>
      <c r="S63" s="196">
        <v>3.17</v>
      </c>
      <c r="T63" s="196">
        <v>0</v>
      </c>
      <c r="U63" s="196">
        <v>10.95</v>
      </c>
      <c r="V63" s="196">
        <v>5.27</v>
      </c>
      <c r="W63" s="196">
        <v>0.47</v>
      </c>
      <c r="X63" s="196">
        <v>1.5</v>
      </c>
      <c r="Y63" s="196">
        <v>0</v>
      </c>
      <c r="Z63" s="196">
        <v>12.03</v>
      </c>
      <c r="AA63" s="196">
        <v>12.44</v>
      </c>
      <c r="AB63" s="196">
        <v>0</v>
      </c>
      <c r="AC63" s="196">
        <v>0</v>
      </c>
      <c r="AD63" s="196">
        <v>13.64</v>
      </c>
      <c r="AE63" s="196">
        <v>0</v>
      </c>
      <c r="AF63" s="196">
        <v>0</v>
      </c>
      <c r="AG63" s="196">
        <v>42.59</v>
      </c>
      <c r="AH63" s="196">
        <v>0</v>
      </c>
      <c r="AI63" s="196">
        <v>12.05</v>
      </c>
      <c r="AJ63" s="196">
        <v>0</v>
      </c>
      <c r="AK63" s="196">
        <v>12.6</v>
      </c>
      <c r="AL63" s="196">
        <v>0</v>
      </c>
      <c r="AM63" s="196">
        <v>0</v>
      </c>
      <c r="AN63" s="196">
        <v>0</v>
      </c>
      <c r="AO63" s="196">
        <v>222.75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11.47</v>
      </c>
      <c r="E64" s="196">
        <v>0</v>
      </c>
      <c r="F64" s="196">
        <v>4.5199999999999996</v>
      </c>
      <c r="G64" s="196">
        <v>13.52</v>
      </c>
      <c r="H64" s="196">
        <v>0</v>
      </c>
      <c r="I64" s="196">
        <v>5.85</v>
      </c>
      <c r="J64" s="196">
        <v>17.68</v>
      </c>
      <c r="K64" s="196">
        <v>89.57</v>
      </c>
      <c r="L64" s="196">
        <v>22.37</v>
      </c>
      <c r="M64" s="196">
        <v>0</v>
      </c>
      <c r="N64" s="196">
        <v>0.57999999999999996</v>
      </c>
      <c r="O64" s="196">
        <v>2.02</v>
      </c>
      <c r="P64" s="196">
        <v>2.77</v>
      </c>
      <c r="Q64" s="196">
        <v>2.89</v>
      </c>
      <c r="R64" s="196">
        <v>5.24</v>
      </c>
      <c r="S64" s="196">
        <v>3.17</v>
      </c>
      <c r="T64" s="196">
        <v>0</v>
      </c>
      <c r="U64" s="196">
        <v>10.95</v>
      </c>
      <c r="V64" s="196">
        <v>5.27</v>
      </c>
      <c r="W64" s="196">
        <v>0.47</v>
      </c>
      <c r="X64" s="196">
        <v>1.5</v>
      </c>
      <c r="Y64" s="196">
        <v>0</v>
      </c>
      <c r="Z64" s="196">
        <v>12.03</v>
      </c>
      <c r="AA64" s="196">
        <v>12.44</v>
      </c>
      <c r="AB64" s="196">
        <v>0</v>
      </c>
      <c r="AC64" s="196">
        <v>0</v>
      </c>
      <c r="AD64" s="196">
        <v>13.64</v>
      </c>
      <c r="AE64" s="196">
        <v>0</v>
      </c>
      <c r="AF64" s="196">
        <v>0</v>
      </c>
      <c r="AG64" s="196">
        <v>42.59</v>
      </c>
      <c r="AH64" s="196">
        <v>0</v>
      </c>
      <c r="AI64" s="196">
        <v>12.05</v>
      </c>
      <c r="AJ64" s="196">
        <v>0</v>
      </c>
      <c r="AK64" s="196">
        <v>12.6</v>
      </c>
      <c r="AL64" s="196">
        <v>0</v>
      </c>
      <c r="AM64" s="196">
        <v>0</v>
      </c>
      <c r="AN64" s="196">
        <v>0</v>
      </c>
      <c r="AO64" s="196">
        <v>222.75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11.47</v>
      </c>
      <c r="E65" s="196">
        <v>0</v>
      </c>
      <c r="F65" s="196">
        <v>4.5199999999999996</v>
      </c>
      <c r="G65" s="196">
        <v>13.52</v>
      </c>
      <c r="H65" s="196">
        <v>0</v>
      </c>
      <c r="I65" s="196">
        <v>5.85</v>
      </c>
      <c r="J65" s="196">
        <v>17.68</v>
      </c>
      <c r="K65" s="196">
        <v>89.57</v>
      </c>
      <c r="L65" s="196">
        <v>22.37</v>
      </c>
      <c r="M65" s="196">
        <v>0</v>
      </c>
      <c r="N65" s="196">
        <v>0.57999999999999996</v>
      </c>
      <c r="O65" s="196">
        <v>2.02</v>
      </c>
      <c r="P65" s="196">
        <v>2.77</v>
      </c>
      <c r="Q65" s="196">
        <v>2.89</v>
      </c>
      <c r="R65" s="196">
        <v>5.24</v>
      </c>
      <c r="S65" s="196">
        <v>3.17</v>
      </c>
      <c r="T65" s="196">
        <v>0</v>
      </c>
      <c r="U65" s="196">
        <v>10.95</v>
      </c>
      <c r="V65" s="196">
        <v>5.27</v>
      </c>
      <c r="W65" s="196">
        <v>0.47</v>
      </c>
      <c r="X65" s="196">
        <v>1.5</v>
      </c>
      <c r="Y65" s="196">
        <v>0</v>
      </c>
      <c r="Z65" s="196">
        <v>2.83</v>
      </c>
      <c r="AA65" s="196">
        <v>12.44</v>
      </c>
      <c r="AB65" s="196">
        <v>0</v>
      </c>
      <c r="AC65" s="196">
        <v>0</v>
      </c>
      <c r="AD65" s="196">
        <v>13.64</v>
      </c>
      <c r="AE65" s="196">
        <v>0</v>
      </c>
      <c r="AF65" s="196">
        <v>0</v>
      </c>
      <c r="AG65" s="196">
        <v>42.59</v>
      </c>
      <c r="AH65" s="196">
        <v>0</v>
      </c>
      <c r="AI65" s="196">
        <v>12.05</v>
      </c>
      <c r="AJ65" s="196">
        <v>0</v>
      </c>
      <c r="AK65" s="196">
        <v>12.6</v>
      </c>
      <c r="AL65" s="196">
        <v>0</v>
      </c>
      <c r="AM65" s="196">
        <v>0</v>
      </c>
      <c r="AN65" s="196">
        <v>0</v>
      </c>
      <c r="AO65" s="196">
        <v>222.75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11.47</v>
      </c>
      <c r="E66" s="196">
        <v>0</v>
      </c>
      <c r="F66" s="196">
        <v>4.5199999999999996</v>
      </c>
      <c r="G66" s="196">
        <v>13.52</v>
      </c>
      <c r="H66" s="196">
        <v>0</v>
      </c>
      <c r="I66" s="196">
        <v>5.85</v>
      </c>
      <c r="J66" s="196">
        <v>17.68</v>
      </c>
      <c r="K66" s="196">
        <v>89.57</v>
      </c>
      <c r="L66" s="196">
        <v>22.37</v>
      </c>
      <c r="M66" s="196">
        <v>0</v>
      </c>
      <c r="N66" s="196">
        <v>0.57999999999999996</v>
      </c>
      <c r="O66" s="196">
        <v>2.02</v>
      </c>
      <c r="P66" s="196">
        <v>2.77</v>
      </c>
      <c r="Q66" s="196">
        <v>2.89</v>
      </c>
      <c r="R66" s="196">
        <v>5.24</v>
      </c>
      <c r="S66" s="196">
        <v>3.17</v>
      </c>
      <c r="T66" s="196">
        <v>0</v>
      </c>
      <c r="U66" s="196">
        <v>10.95</v>
      </c>
      <c r="V66" s="196">
        <v>5.27</v>
      </c>
      <c r="W66" s="196">
        <v>0.47</v>
      </c>
      <c r="X66" s="196">
        <v>1.5</v>
      </c>
      <c r="Y66" s="196">
        <v>0</v>
      </c>
      <c r="Z66" s="196">
        <v>2.83</v>
      </c>
      <c r="AA66" s="196">
        <v>12.44</v>
      </c>
      <c r="AB66" s="196">
        <v>0</v>
      </c>
      <c r="AC66" s="196">
        <v>0</v>
      </c>
      <c r="AD66" s="196">
        <v>13.64</v>
      </c>
      <c r="AE66" s="196">
        <v>0</v>
      </c>
      <c r="AF66" s="196">
        <v>0</v>
      </c>
      <c r="AG66" s="196">
        <v>42.59</v>
      </c>
      <c r="AH66" s="196">
        <v>0</v>
      </c>
      <c r="AI66" s="196">
        <v>12.05</v>
      </c>
      <c r="AJ66" s="196">
        <v>0</v>
      </c>
      <c r="AK66" s="196">
        <v>12.6</v>
      </c>
      <c r="AL66" s="196">
        <v>0</v>
      </c>
      <c r="AM66" s="196">
        <v>0</v>
      </c>
      <c r="AN66" s="196">
        <v>0</v>
      </c>
      <c r="AO66" s="196">
        <v>222.75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11.47</v>
      </c>
      <c r="E67" s="196">
        <v>0</v>
      </c>
      <c r="F67" s="196">
        <v>4.55</v>
      </c>
      <c r="G67" s="196">
        <v>13.52</v>
      </c>
      <c r="H67" s="196">
        <v>0</v>
      </c>
      <c r="I67" s="196">
        <v>5.85</v>
      </c>
      <c r="J67" s="196">
        <v>17.68</v>
      </c>
      <c r="K67" s="196">
        <v>19.96</v>
      </c>
      <c r="L67" s="196">
        <v>22.37</v>
      </c>
      <c r="M67" s="196">
        <v>0</v>
      </c>
      <c r="N67" s="196">
        <v>0.57999999999999996</v>
      </c>
      <c r="O67" s="196">
        <v>2.02</v>
      </c>
      <c r="P67" s="196">
        <v>2.77</v>
      </c>
      <c r="Q67" s="196">
        <v>0.22</v>
      </c>
      <c r="R67" s="196">
        <v>0.43</v>
      </c>
      <c r="S67" s="196">
        <v>0.27</v>
      </c>
      <c r="T67" s="196">
        <v>0</v>
      </c>
      <c r="U67" s="196">
        <v>10.95</v>
      </c>
      <c r="V67" s="196">
        <v>0.74</v>
      </c>
      <c r="W67" s="196">
        <v>0.47</v>
      </c>
      <c r="X67" s="196">
        <v>1.5</v>
      </c>
      <c r="Y67" s="196">
        <v>0</v>
      </c>
      <c r="Z67" s="196">
        <v>2.83</v>
      </c>
      <c r="AA67" s="196">
        <v>0.92</v>
      </c>
      <c r="AB67" s="196">
        <v>0</v>
      </c>
      <c r="AC67" s="196">
        <v>0</v>
      </c>
      <c r="AD67" s="196">
        <v>13.64</v>
      </c>
      <c r="AE67" s="196">
        <v>0</v>
      </c>
      <c r="AF67" s="196">
        <v>0</v>
      </c>
      <c r="AG67" s="196">
        <v>42.59</v>
      </c>
      <c r="AH67" s="196">
        <v>0</v>
      </c>
      <c r="AI67" s="196">
        <v>12.05</v>
      </c>
      <c r="AJ67" s="196">
        <v>0</v>
      </c>
      <c r="AK67" s="196">
        <v>12.6</v>
      </c>
      <c r="AL67" s="196">
        <v>0</v>
      </c>
      <c r="AM67" s="196">
        <v>0</v>
      </c>
      <c r="AN67" s="196">
        <v>0</v>
      </c>
      <c r="AO67" s="196">
        <v>222.75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11.47</v>
      </c>
      <c r="E68" s="196">
        <v>0</v>
      </c>
      <c r="F68" s="196">
        <v>4.55</v>
      </c>
      <c r="G68" s="196">
        <v>13.52</v>
      </c>
      <c r="H68" s="196">
        <v>0</v>
      </c>
      <c r="I68" s="196">
        <v>5.85</v>
      </c>
      <c r="J68" s="196">
        <v>17.68</v>
      </c>
      <c r="K68" s="196">
        <v>6.56</v>
      </c>
      <c r="L68" s="196">
        <v>2.14</v>
      </c>
      <c r="M68" s="196">
        <v>0</v>
      </c>
      <c r="N68" s="196">
        <v>0.57999999999999996</v>
      </c>
      <c r="O68" s="196">
        <v>2.02</v>
      </c>
      <c r="P68" s="196">
        <v>2.77</v>
      </c>
      <c r="Q68" s="196">
        <v>0.22</v>
      </c>
      <c r="R68" s="196">
        <v>0.43</v>
      </c>
      <c r="S68" s="196">
        <v>0.27</v>
      </c>
      <c r="T68" s="196">
        <v>0</v>
      </c>
      <c r="U68" s="196">
        <v>10.95</v>
      </c>
      <c r="V68" s="196">
        <v>0.41</v>
      </c>
      <c r="W68" s="196">
        <v>0.47</v>
      </c>
      <c r="X68" s="196">
        <v>1.5</v>
      </c>
      <c r="Y68" s="196">
        <v>0</v>
      </c>
      <c r="Z68" s="196">
        <v>2.83</v>
      </c>
      <c r="AA68" s="196">
        <v>0.92</v>
      </c>
      <c r="AB68" s="196">
        <v>0</v>
      </c>
      <c r="AC68" s="196">
        <v>0</v>
      </c>
      <c r="AD68" s="196">
        <v>13.64</v>
      </c>
      <c r="AE68" s="196">
        <v>0</v>
      </c>
      <c r="AF68" s="196">
        <v>0</v>
      </c>
      <c r="AG68" s="196">
        <v>42.59</v>
      </c>
      <c r="AH68" s="196">
        <v>0</v>
      </c>
      <c r="AI68" s="196">
        <v>12.05</v>
      </c>
      <c r="AJ68" s="196">
        <v>0</v>
      </c>
      <c r="AK68" s="196">
        <v>12.6</v>
      </c>
      <c r="AL68" s="196">
        <v>0</v>
      </c>
      <c r="AM68" s="196">
        <v>0</v>
      </c>
      <c r="AN68" s="196">
        <v>0</v>
      </c>
      <c r="AO68" s="196">
        <v>222.75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11.47</v>
      </c>
      <c r="E69" s="196">
        <v>0</v>
      </c>
      <c r="F69" s="196">
        <v>4.55</v>
      </c>
      <c r="G69" s="196">
        <v>13.52</v>
      </c>
      <c r="H69" s="196">
        <v>0</v>
      </c>
      <c r="I69" s="196">
        <v>5.85</v>
      </c>
      <c r="J69" s="196">
        <v>17.68</v>
      </c>
      <c r="K69" s="196">
        <v>6.55</v>
      </c>
      <c r="L69" s="196">
        <v>1.74</v>
      </c>
      <c r="M69" s="196">
        <v>0</v>
      </c>
      <c r="N69" s="196">
        <v>0.57999999999999996</v>
      </c>
      <c r="O69" s="196">
        <v>2.02</v>
      </c>
      <c r="P69" s="196">
        <v>2.77</v>
      </c>
      <c r="Q69" s="196">
        <v>0.22</v>
      </c>
      <c r="R69" s="196">
        <v>0.43</v>
      </c>
      <c r="S69" s="196">
        <v>0.27</v>
      </c>
      <c r="T69" s="196">
        <v>0</v>
      </c>
      <c r="U69" s="196">
        <v>10.95</v>
      </c>
      <c r="V69" s="196">
        <v>0.41</v>
      </c>
      <c r="W69" s="196">
        <v>0.47</v>
      </c>
      <c r="X69" s="196">
        <v>1.5</v>
      </c>
      <c r="Y69" s="196">
        <v>0</v>
      </c>
      <c r="Z69" s="196">
        <v>2.83</v>
      </c>
      <c r="AA69" s="196">
        <v>0.92</v>
      </c>
      <c r="AB69" s="196">
        <v>0</v>
      </c>
      <c r="AC69" s="196">
        <v>0</v>
      </c>
      <c r="AD69" s="196">
        <v>13.64</v>
      </c>
      <c r="AE69" s="196">
        <v>0</v>
      </c>
      <c r="AF69" s="196">
        <v>0</v>
      </c>
      <c r="AG69" s="196">
        <v>42.59</v>
      </c>
      <c r="AH69" s="196">
        <v>0</v>
      </c>
      <c r="AI69" s="196">
        <v>12.05</v>
      </c>
      <c r="AJ69" s="196">
        <v>0</v>
      </c>
      <c r="AK69" s="196">
        <v>12.6</v>
      </c>
      <c r="AL69" s="196">
        <v>0</v>
      </c>
      <c r="AM69" s="196">
        <v>0</v>
      </c>
      <c r="AN69" s="196">
        <v>0</v>
      </c>
      <c r="AO69" s="196">
        <v>222.75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11.47</v>
      </c>
      <c r="E70" s="196">
        <v>0</v>
      </c>
      <c r="F70" s="196">
        <v>4.55</v>
      </c>
      <c r="G70" s="196">
        <v>13.52</v>
      </c>
      <c r="H70" s="196">
        <v>0</v>
      </c>
      <c r="I70" s="196">
        <v>5.85</v>
      </c>
      <c r="J70" s="196">
        <v>17.68</v>
      </c>
      <c r="K70" s="196">
        <v>6.55</v>
      </c>
      <c r="L70" s="196">
        <v>1.74</v>
      </c>
      <c r="M70" s="196">
        <v>0</v>
      </c>
      <c r="N70" s="196">
        <v>0.57999999999999996</v>
      </c>
      <c r="O70" s="196">
        <v>2.02</v>
      </c>
      <c r="P70" s="196">
        <v>2.77</v>
      </c>
      <c r="Q70" s="196">
        <v>0.22</v>
      </c>
      <c r="R70" s="196">
        <v>0.43</v>
      </c>
      <c r="S70" s="196">
        <v>0.27</v>
      </c>
      <c r="T70" s="196">
        <v>0</v>
      </c>
      <c r="U70" s="196">
        <v>10.95</v>
      </c>
      <c r="V70" s="196">
        <v>0.41</v>
      </c>
      <c r="W70" s="196">
        <v>0.47</v>
      </c>
      <c r="X70" s="196">
        <v>1.5</v>
      </c>
      <c r="Y70" s="196">
        <v>0</v>
      </c>
      <c r="Z70" s="196">
        <v>2.83</v>
      </c>
      <c r="AA70" s="196">
        <v>0.92</v>
      </c>
      <c r="AB70" s="196">
        <v>0</v>
      </c>
      <c r="AC70" s="196">
        <v>0</v>
      </c>
      <c r="AD70" s="196">
        <v>13.64</v>
      </c>
      <c r="AE70" s="196">
        <v>0</v>
      </c>
      <c r="AF70" s="196">
        <v>0</v>
      </c>
      <c r="AG70" s="196">
        <v>42.59</v>
      </c>
      <c r="AH70" s="196">
        <v>0</v>
      </c>
      <c r="AI70" s="196">
        <v>12.05</v>
      </c>
      <c r="AJ70" s="196">
        <v>0</v>
      </c>
      <c r="AK70" s="196">
        <v>12.6</v>
      </c>
      <c r="AL70" s="196">
        <v>0</v>
      </c>
      <c r="AM70" s="196">
        <v>0</v>
      </c>
      <c r="AN70" s="196">
        <v>0</v>
      </c>
      <c r="AO70" s="196">
        <v>222.75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11.47</v>
      </c>
      <c r="E71" s="196">
        <v>0</v>
      </c>
      <c r="F71" s="196">
        <v>4.55</v>
      </c>
      <c r="G71" s="196">
        <v>13.52</v>
      </c>
      <c r="H71" s="196">
        <v>0</v>
      </c>
      <c r="I71" s="196">
        <v>5.85</v>
      </c>
      <c r="J71" s="196">
        <v>17.68</v>
      </c>
      <c r="K71" s="196">
        <v>6.55</v>
      </c>
      <c r="L71" s="196">
        <v>1.74</v>
      </c>
      <c r="M71" s="196">
        <v>0</v>
      </c>
      <c r="N71" s="196">
        <v>0.57999999999999996</v>
      </c>
      <c r="O71" s="196">
        <v>2.02</v>
      </c>
      <c r="P71" s="196">
        <v>2.77</v>
      </c>
      <c r="Q71" s="196">
        <v>0.22</v>
      </c>
      <c r="R71" s="196">
        <v>0.43</v>
      </c>
      <c r="S71" s="196">
        <v>0.27</v>
      </c>
      <c r="T71" s="196">
        <v>0</v>
      </c>
      <c r="U71" s="196">
        <v>8.6</v>
      </c>
      <c r="V71" s="196">
        <v>0.41</v>
      </c>
      <c r="W71" s="196">
        <v>0.47</v>
      </c>
      <c r="X71" s="196">
        <v>1.5</v>
      </c>
      <c r="Y71" s="196">
        <v>0</v>
      </c>
      <c r="Z71" s="196">
        <v>2.83</v>
      </c>
      <c r="AA71" s="196">
        <v>0.92</v>
      </c>
      <c r="AB71" s="196">
        <v>0</v>
      </c>
      <c r="AC71" s="196">
        <v>0</v>
      </c>
      <c r="AD71" s="196">
        <v>13.64</v>
      </c>
      <c r="AE71" s="196">
        <v>0</v>
      </c>
      <c r="AF71" s="196">
        <v>0</v>
      </c>
      <c r="AG71" s="196">
        <v>42.59</v>
      </c>
      <c r="AH71" s="196">
        <v>0</v>
      </c>
      <c r="AI71" s="196">
        <v>12.05</v>
      </c>
      <c r="AJ71" s="196">
        <v>0</v>
      </c>
      <c r="AK71" s="196">
        <v>2.6</v>
      </c>
      <c r="AL71" s="196">
        <v>0</v>
      </c>
      <c r="AM71" s="196">
        <v>0</v>
      </c>
      <c r="AN71" s="196">
        <v>0</v>
      </c>
      <c r="AO71" s="196">
        <v>222.75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11.47</v>
      </c>
      <c r="E72" s="196">
        <v>0</v>
      </c>
      <c r="F72" s="196">
        <v>4.55</v>
      </c>
      <c r="G72" s="196">
        <v>13.52</v>
      </c>
      <c r="H72" s="196">
        <v>0</v>
      </c>
      <c r="I72" s="196">
        <v>5.85</v>
      </c>
      <c r="J72" s="196">
        <v>17.68</v>
      </c>
      <c r="K72" s="196">
        <v>6.55</v>
      </c>
      <c r="L72" s="196">
        <v>1.74</v>
      </c>
      <c r="M72" s="196">
        <v>0</v>
      </c>
      <c r="N72" s="196">
        <v>0.57999999999999996</v>
      </c>
      <c r="O72" s="196">
        <v>2.02</v>
      </c>
      <c r="P72" s="196">
        <v>2.77</v>
      </c>
      <c r="Q72" s="196">
        <v>0.22</v>
      </c>
      <c r="R72" s="196">
        <v>0.43</v>
      </c>
      <c r="S72" s="196">
        <v>0.27</v>
      </c>
      <c r="T72" s="196">
        <v>0</v>
      </c>
      <c r="U72" s="196">
        <v>8.6</v>
      </c>
      <c r="V72" s="196">
        <v>0.41</v>
      </c>
      <c r="W72" s="196">
        <v>0.47</v>
      </c>
      <c r="X72" s="196">
        <v>1.5</v>
      </c>
      <c r="Y72" s="196">
        <v>0</v>
      </c>
      <c r="Z72" s="196">
        <v>2.83</v>
      </c>
      <c r="AA72" s="196">
        <v>0.92</v>
      </c>
      <c r="AB72" s="196">
        <v>0</v>
      </c>
      <c r="AC72" s="196">
        <v>0</v>
      </c>
      <c r="AD72" s="196">
        <v>13.64</v>
      </c>
      <c r="AE72" s="196">
        <v>0</v>
      </c>
      <c r="AF72" s="196">
        <v>0</v>
      </c>
      <c r="AG72" s="196">
        <v>42.59</v>
      </c>
      <c r="AH72" s="196">
        <v>0</v>
      </c>
      <c r="AI72" s="196">
        <v>12.05</v>
      </c>
      <c r="AJ72" s="196">
        <v>0</v>
      </c>
      <c r="AK72" s="196">
        <v>2.6</v>
      </c>
      <c r="AL72" s="196">
        <v>0</v>
      </c>
      <c r="AM72" s="196">
        <v>0</v>
      </c>
      <c r="AN72" s="196">
        <v>0</v>
      </c>
      <c r="AO72" s="196">
        <v>222.75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11.47</v>
      </c>
      <c r="E73" s="196">
        <v>0</v>
      </c>
      <c r="F73" s="196">
        <v>4.55</v>
      </c>
      <c r="G73" s="196">
        <v>13.52</v>
      </c>
      <c r="H73" s="196">
        <v>0</v>
      </c>
      <c r="I73" s="196">
        <v>5.85</v>
      </c>
      <c r="J73" s="196">
        <v>17.68</v>
      </c>
      <c r="K73" s="196">
        <v>6.55</v>
      </c>
      <c r="L73" s="196">
        <v>1.74</v>
      </c>
      <c r="M73" s="196">
        <v>0</v>
      </c>
      <c r="N73" s="196">
        <v>0.57999999999999996</v>
      </c>
      <c r="O73" s="196">
        <v>2.02</v>
      </c>
      <c r="P73" s="196">
        <v>2.77</v>
      </c>
      <c r="Q73" s="196">
        <v>0.22</v>
      </c>
      <c r="R73" s="196">
        <v>0.43</v>
      </c>
      <c r="S73" s="196">
        <v>0.27</v>
      </c>
      <c r="T73" s="196">
        <v>0</v>
      </c>
      <c r="U73" s="196">
        <v>8.6</v>
      </c>
      <c r="V73" s="196">
        <v>0.41</v>
      </c>
      <c r="W73" s="196">
        <v>0.47</v>
      </c>
      <c r="X73" s="196">
        <v>1.5</v>
      </c>
      <c r="Y73" s="196">
        <v>0</v>
      </c>
      <c r="Z73" s="196">
        <v>2.83</v>
      </c>
      <c r="AA73" s="196">
        <v>0.92</v>
      </c>
      <c r="AB73" s="196">
        <v>0</v>
      </c>
      <c r="AC73" s="196">
        <v>0</v>
      </c>
      <c r="AD73" s="196">
        <v>13.64</v>
      </c>
      <c r="AE73" s="196">
        <v>0</v>
      </c>
      <c r="AF73" s="196">
        <v>0</v>
      </c>
      <c r="AG73" s="196">
        <v>42.59</v>
      </c>
      <c r="AH73" s="196">
        <v>0</v>
      </c>
      <c r="AI73" s="196">
        <v>12.05</v>
      </c>
      <c r="AJ73" s="196">
        <v>0</v>
      </c>
      <c r="AK73" s="196">
        <v>2.6</v>
      </c>
      <c r="AL73" s="196">
        <v>0</v>
      </c>
      <c r="AM73" s="196">
        <v>0</v>
      </c>
      <c r="AN73" s="196">
        <v>0</v>
      </c>
      <c r="AO73" s="196">
        <v>222.75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11.47</v>
      </c>
      <c r="E74" s="196">
        <v>0</v>
      </c>
      <c r="F74" s="196">
        <v>4.55</v>
      </c>
      <c r="G74" s="196">
        <v>13.52</v>
      </c>
      <c r="H74" s="196">
        <v>0</v>
      </c>
      <c r="I74" s="196">
        <v>5.85</v>
      </c>
      <c r="J74" s="196">
        <v>17.68</v>
      </c>
      <c r="K74" s="196">
        <v>6.55</v>
      </c>
      <c r="L74" s="196">
        <v>1.74</v>
      </c>
      <c r="M74" s="196">
        <v>0</v>
      </c>
      <c r="N74" s="196">
        <v>0.57999999999999996</v>
      </c>
      <c r="O74" s="196">
        <v>2.02</v>
      </c>
      <c r="P74" s="196">
        <v>2.77</v>
      </c>
      <c r="Q74" s="196">
        <v>0.22</v>
      </c>
      <c r="R74" s="196">
        <v>0.43</v>
      </c>
      <c r="S74" s="196">
        <v>0.27</v>
      </c>
      <c r="T74" s="196">
        <v>0</v>
      </c>
      <c r="U74" s="196">
        <v>8.6</v>
      </c>
      <c r="V74" s="196">
        <v>0.41</v>
      </c>
      <c r="W74" s="196">
        <v>0.47</v>
      </c>
      <c r="X74" s="196">
        <v>1.5</v>
      </c>
      <c r="Y74" s="196">
        <v>0</v>
      </c>
      <c r="Z74" s="196">
        <v>2.83</v>
      </c>
      <c r="AA74" s="196">
        <v>0.92</v>
      </c>
      <c r="AB74" s="196">
        <v>0</v>
      </c>
      <c r="AC74" s="196">
        <v>0</v>
      </c>
      <c r="AD74" s="196">
        <v>13.64</v>
      </c>
      <c r="AE74" s="196">
        <v>0</v>
      </c>
      <c r="AF74" s="196">
        <v>0</v>
      </c>
      <c r="AG74" s="196">
        <v>42.59</v>
      </c>
      <c r="AH74" s="196">
        <v>0</v>
      </c>
      <c r="AI74" s="196">
        <v>12.05</v>
      </c>
      <c r="AJ74" s="196">
        <v>0</v>
      </c>
      <c r="AK74" s="196">
        <v>2.6</v>
      </c>
      <c r="AL74" s="196">
        <v>0</v>
      </c>
      <c r="AM74" s="196">
        <v>0</v>
      </c>
      <c r="AN74" s="196">
        <v>0</v>
      </c>
      <c r="AO74" s="196">
        <v>222.75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11.47</v>
      </c>
      <c r="E75" s="196">
        <v>0</v>
      </c>
      <c r="F75" s="196">
        <v>4.55</v>
      </c>
      <c r="G75" s="196">
        <v>13.52</v>
      </c>
      <c r="H75" s="196">
        <v>0</v>
      </c>
      <c r="I75" s="196">
        <v>5.85</v>
      </c>
      <c r="J75" s="196">
        <v>17.68</v>
      </c>
      <c r="K75" s="196">
        <v>6.55</v>
      </c>
      <c r="L75" s="196">
        <v>1.74</v>
      </c>
      <c r="M75" s="196">
        <v>0</v>
      </c>
      <c r="N75" s="196">
        <v>0.57999999999999996</v>
      </c>
      <c r="O75" s="196">
        <v>2.02</v>
      </c>
      <c r="P75" s="196">
        <v>2.77</v>
      </c>
      <c r="Q75" s="196">
        <v>0.22</v>
      </c>
      <c r="R75" s="196">
        <v>0.43</v>
      </c>
      <c r="S75" s="196">
        <v>0.27</v>
      </c>
      <c r="T75" s="196">
        <v>0</v>
      </c>
      <c r="U75" s="196">
        <v>8.6</v>
      </c>
      <c r="V75" s="196">
        <v>0.21</v>
      </c>
      <c r="W75" s="196">
        <v>0.47</v>
      </c>
      <c r="X75" s="196">
        <v>1.5</v>
      </c>
      <c r="Y75" s="196">
        <v>0</v>
      </c>
      <c r="Z75" s="196">
        <v>2.83</v>
      </c>
      <c r="AA75" s="196">
        <v>0.92</v>
      </c>
      <c r="AB75" s="196">
        <v>0</v>
      </c>
      <c r="AC75" s="196">
        <v>0</v>
      </c>
      <c r="AD75" s="196">
        <v>13.64</v>
      </c>
      <c r="AE75" s="196">
        <v>0</v>
      </c>
      <c r="AF75" s="196">
        <v>0</v>
      </c>
      <c r="AG75" s="196">
        <v>42.59</v>
      </c>
      <c r="AH75" s="196">
        <v>0</v>
      </c>
      <c r="AI75" s="196">
        <v>12.05</v>
      </c>
      <c r="AJ75" s="196">
        <v>0</v>
      </c>
      <c r="AK75" s="196">
        <v>2.6</v>
      </c>
      <c r="AL75" s="196">
        <v>0</v>
      </c>
      <c r="AM75" s="196">
        <v>0</v>
      </c>
      <c r="AN75" s="196">
        <v>0</v>
      </c>
      <c r="AO75" s="196">
        <v>227.25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11.47</v>
      </c>
      <c r="E76" s="196">
        <v>0</v>
      </c>
      <c r="F76" s="196">
        <v>4.55</v>
      </c>
      <c r="G76" s="196">
        <v>13.52</v>
      </c>
      <c r="H76" s="196">
        <v>0</v>
      </c>
      <c r="I76" s="196">
        <v>5.85</v>
      </c>
      <c r="J76" s="196">
        <v>17.68</v>
      </c>
      <c r="K76" s="196">
        <v>6.55</v>
      </c>
      <c r="L76" s="196">
        <v>1.74</v>
      </c>
      <c r="M76" s="196">
        <v>0</v>
      </c>
      <c r="N76" s="196">
        <v>0.57999999999999996</v>
      </c>
      <c r="O76" s="196">
        <v>2.02</v>
      </c>
      <c r="P76" s="196">
        <v>2.77</v>
      </c>
      <c r="Q76" s="196">
        <v>0.22</v>
      </c>
      <c r="R76" s="196">
        <v>0.43</v>
      </c>
      <c r="S76" s="196">
        <v>0.27</v>
      </c>
      <c r="T76" s="196">
        <v>0</v>
      </c>
      <c r="U76" s="196">
        <v>8.6</v>
      </c>
      <c r="V76" s="196">
        <v>0.21</v>
      </c>
      <c r="W76" s="196">
        <v>0.47</v>
      </c>
      <c r="X76" s="196">
        <v>1.5</v>
      </c>
      <c r="Y76" s="196">
        <v>0</v>
      </c>
      <c r="Z76" s="196">
        <v>2.83</v>
      </c>
      <c r="AA76" s="196">
        <v>0.92</v>
      </c>
      <c r="AB76" s="196">
        <v>0</v>
      </c>
      <c r="AC76" s="196">
        <v>0</v>
      </c>
      <c r="AD76" s="196">
        <v>13.64</v>
      </c>
      <c r="AE76" s="196">
        <v>0</v>
      </c>
      <c r="AF76" s="196">
        <v>0</v>
      </c>
      <c r="AG76" s="196">
        <v>42.59</v>
      </c>
      <c r="AH76" s="196">
        <v>0</v>
      </c>
      <c r="AI76" s="196">
        <v>12.05</v>
      </c>
      <c r="AJ76" s="196">
        <v>0</v>
      </c>
      <c r="AK76" s="196">
        <v>2.6</v>
      </c>
      <c r="AL76" s="196">
        <v>0</v>
      </c>
      <c r="AM76" s="196">
        <v>0</v>
      </c>
      <c r="AN76" s="196">
        <v>0</v>
      </c>
      <c r="AO76" s="196">
        <v>227.25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11.47</v>
      </c>
      <c r="E77" s="196">
        <v>0</v>
      </c>
      <c r="F77" s="196">
        <v>4.55</v>
      </c>
      <c r="G77" s="196">
        <v>13.52</v>
      </c>
      <c r="H77" s="196">
        <v>0</v>
      </c>
      <c r="I77" s="196">
        <v>5.85</v>
      </c>
      <c r="J77" s="196">
        <v>17.68</v>
      </c>
      <c r="K77" s="196">
        <v>6.55</v>
      </c>
      <c r="L77" s="196">
        <v>1.74</v>
      </c>
      <c r="M77" s="196">
        <v>0</v>
      </c>
      <c r="N77" s="196">
        <v>0.57999999999999996</v>
      </c>
      <c r="O77" s="196">
        <v>2.02</v>
      </c>
      <c r="P77" s="196">
        <v>2.77</v>
      </c>
      <c r="Q77" s="196">
        <v>0.22</v>
      </c>
      <c r="R77" s="196">
        <v>0.43</v>
      </c>
      <c r="S77" s="196">
        <v>0.27</v>
      </c>
      <c r="T77" s="196">
        <v>0</v>
      </c>
      <c r="U77" s="196">
        <v>8.6</v>
      </c>
      <c r="V77" s="196">
        <v>0.21</v>
      </c>
      <c r="W77" s="196">
        <v>0.47</v>
      </c>
      <c r="X77" s="196">
        <v>1.5</v>
      </c>
      <c r="Y77" s="196">
        <v>0</v>
      </c>
      <c r="Z77" s="196">
        <v>2.83</v>
      </c>
      <c r="AA77" s="196">
        <v>0.92</v>
      </c>
      <c r="AB77" s="196">
        <v>0</v>
      </c>
      <c r="AC77" s="196">
        <v>0</v>
      </c>
      <c r="AD77" s="196">
        <v>13.64</v>
      </c>
      <c r="AE77" s="196">
        <v>0</v>
      </c>
      <c r="AF77" s="196">
        <v>0</v>
      </c>
      <c r="AG77" s="196">
        <v>42.59</v>
      </c>
      <c r="AH77" s="196">
        <v>0</v>
      </c>
      <c r="AI77" s="196">
        <v>12.05</v>
      </c>
      <c r="AJ77" s="196">
        <v>0</v>
      </c>
      <c r="AK77" s="196">
        <v>2.6</v>
      </c>
      <c r="AL77" s="196">
        <v>0</v>
      </c>
      <c r="AM77" s="196">
        <v>0</v>
      </c>
      <c r="AN77" s="196">
        <v>0</v>
      </c>
      <c r="AO77" s="196">
        <v>227.25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11.47</v>
      </c>
      <c r="E78" s="196">
        <v>0</v>
      </c>
      <c r="F78" s="196">
        <v>4.55</v>
      </c>
      <c r="G78" s="196">
        <v>13.52</v>
      </c>
      <c r="H78" s="196">
        <v>0</v>
      </c>
      <c r="I78" s="196">
        <v>5.85</v>
      </c>
      <c r="J78" s="196">
        <v>17.68</v>
      </c>
      <c r="K78" s="196">
        <v>6.55</v>
      </c>
      <c r="L78" s="196">
        <v>1.74</v>
      </c>
      <c r="M78" s="196">
        <v>0</v>
      </c>
      <c r="N78" s="196">
        <v>0.57999999999999996</v>
      </c>
      <c r="O78" s="196">
        <v>2.02</v>
      </c>
      <c r="P78" s="196">
        <v>2.77</v>
      </c>
      <c r="Q78" s="196">
        <v>0.22</v>
      </c>
      <c r="R78" s="196">
        <v>0.43</v>
      </c>
      <c r="S78" s="196">
        <v>0.27</v>
      </c>
      <c r="T78" s="196">
        <v>0</v>
      </c>
      <c r="U78" s="196">
        <v>8.6</v>
      </c>
      <c r="V78" s="196">
        <v>0.21</v>
      </c>
      <c r="W78" s="196">
        <v>0.47</v>
      </c>
      <c r="X78" s="196">
        <v>1.5</v>
      </c>
      <c r="Y78" s="196">
        <v>0</v>
      </c>
      <c r="Z78" s="196">
        <v>2.83</v>
      </c>
      <c r="AA78" s="196">
        <v>0.92</v>
      </c>
      <c r="AB78" s="196">
        <v>0</v>
      </c>
      <c r="AC78" s="196">
        <v>0</v>
      </c>
      <c r="AD78" s="196">
        <v>13.64</v>
      </c>
      <c r="AE78" s="196">
        <v>0</v>
      </c>
      <c r="AF78" s="196">
        <v>0</v>
      </c>
      <c r="AG78" s="196">
        <v>42.59</v>
      </c>
      <c r="AH78" s="196">
        <v>0</v>
      </c>
      <c r="AI78" s="196">
        <v>12.05</v>
      </c>
      <c r="AJ78" s="196">
        <v>0</v>
      </c>
      <c r="AK78" s="196">
        <v>2.6</v>
      </c>
      <c r="AL78" s="196">
        <v>0</v>
      </c>
      <c r="AM78" s="196">
        <v>0</v>
      </c>
      <c r="AN78" s="196">
        <v>0</v>
      </c>
      <c r="AO78" s="196">
        <v>227.25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11.6</v>
      </c>
      <c r="E79" s="196">
        <v>0</v>
      </c>
      <c r="F79" s="196">
        <v>4.58</v>
      </c>
      <c r="G79" s="196">
        <v>13.52</v>
      </c>
      <c r="H79" s="196">
        <v>0</v>
      </c>
      <c r="I79" s="196">
        <v>5.85</v>
      </c>
      <c r="J79" s="196">
        <v>17.68</v>
      </c>
      <c r="K79" s="196">
        <v>6.55</v>
      </c>
      <c r="L79" s="196">
        <v>1.74</v>
      </c>
      <c r="M79" s="196">
        <v>0</v>
      </c>
      <c r="N79" s="196">
        <v>0.57999999999999996</v>
      </c>
      <c r="O79" s="196">
        <v>2.02</v>
      </c>
      <c r="P79" s="196">
        <v>2.77</v>
      </c>
      <c r="Q79" s="196">
        <v>0.22</v>
      </c>
      <c r="R79" s="196">
        <v>0.43</v>
      </c>
      <c r="S79" s="196">
        <v>0.27</v>
      </c>
      <c r="T79" s="196">
        <v>0</v>
      </c>
      <c r="U79" s="196">
        <v>8.6</v>
      </c>
      <c r="V79" s="196">
        <v>0.21</v>
      </c>
      <c r="W79" s="196">
        <v>0.47</v>
      </c>
      <c r="X79" s="196">
        <v>1.5</v>
      </c>
      <c r="Y79" s="196">
        <v>0</v>
      </c>
      <c r="Z79" s="196">
        <v>2.83</v>
      </c>
      <c r="AA79" s="196">
        <v>0.92</v>
      </c>
      <c r="AB79" s="196">
        <v>0</v>
      </c>
      <c r="AC79" s="196">
        <v>0</v>
      </c>
      <c r="AD79" s="196">
        <v>13.64</v>
      </c>
      <c r="AE79" s="196">
        <v>0</v>
      </c>
      <c r="AF79" s="196">
        <v>0</v>
      </c>
      <c r="AG79" s="196">
        <v>42.59</v>
      </c>
      <c r="AH79" s="196">
        <v>0</v>
      </c>
      <c r="AI79" s="196">
        <v>12.05</v>
      </c>
      <c r="AJ79" s="196">
        <v>0</v>
      </c>
      <c r="AK79" s="196">
        <v>2.6</v>
      </c>
      <c r="AL79" s="196">
        <v>0</v>
      </c>
      <c r="AM79" s="196">
        <v>0</v>
      </c>
      <c r="AN79" s="196">
        <v>0</v>
      </c>
      <c r="AO79" s="196">
        <v>227.25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11.6</v>
      </c>
      <c r="E80" s="196">
        <v>0</v>
      </c>
      <c r="F80" s="196">
        <v>4.58</v>
      </c>
      <c r="G80" s="196">
        <v>13.52</v>
      </c>
      <c r="H80" s="196">
        <v>0</v>
      </c>
      <c r="I80" s="196">
        <v>5.85</v>
      </c>
      <c r="J80" s="196">
        <v>17.68</v>
      </c>
      <c r="K80" s="196">
        <v>6.55</v>
      </c>
      <c r="L80" s="196">
        <v>1.74</v>
      </c>
      <c r="M80" s="196">
        <v>0</v>
      </c>
      <c r="N80" s="196">
        <v>0.57999999999999996</v>
      </c>
      <c r="O80" s="196">
        <v>2.02</v>
      </c>
      <c r="P80" s="196">
        <v>2.77</v>
      </c>
      <c r="Q80" s="196">
        <v>0.22</v>
      </c>
      <c r="R80" s="196">
        <v>0.43</v>
      </c>
      <c r="S80" s="196">
        <v>0.27</v>
      </c>
      <c r="T80" s="196">
        <v>0</v>
      </c>
      <c r="U80" s="196">
        <v>8.6</v>
      </c>
      <c r="V80" s="196">
        <v>0.21</v>
      </c>
      <c r="W80" s="196">
        <v>0.47</v>
      </c>
      <c r="X80" s="196">
        <v>1.5</v>
      </c>
      <c r="Y80" s="196">
        <v>0</v>
      </c>
      <c r="Z80" s="196">
        <v>2.83</v>
      </c>
      <c r="AA80" s="196">
        <v>0.92</v>
      </c>
      <c r="AB80" s="196">
        <v>0</v>
      </c>
      <c r="AC80" s="196">
        <v>0</v>
      </c>
      <c r="AD80" s="196">
        <v>13.64</v>
      </c>
      <c r="AE80" s="196">
        <v>0</v>
      </c>
      <c r="AF80" s="196">
        <v>0</v>
      </c>
      <c r="AG80" s="196">
        <v>42.59</v>
      </c>
      <c r="AH80" s="196">
        <v>0</v>
      </c>
      <c r="AI80" s="196">
        <v>12.05</v>
      </c>
      <c r="AJ80" s="196">
        <v>0</v>
      </c>
      <c r="AK80" s="196">
        <v>2.6</v>
      </c>
      <c r="AL80" s="196">
        <v>0</v>
      </c>
      <c r="AM80" s="196">
        <v>0</v>
      </c>
      <c r="AN80" s="196">
        <v>0</v>
      </c>
      <c r="AO80" s="196">
        <v>227.25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11.6</v>
      </c>
      <c r="E81" s="196">
        <v>0</v>
      </c>
      <c r="F81" s="196">
        <v>4.58</v>
      </c>
      <c r="G81" s="196">
        <v>13.52</v>
      </c>
      <c r="H81" s="196">
        <v>0</v>
      </c>
      <c r="I81" s="196">
        <v>5.85</v>
      </c>
      <c r="J81" s="196">
        <v>17.68</v>
      </c>
      <c r="K81" s="196">
        <v>6.55</v>
      </c>
      <c r="L81" s="196">
        <v>1.74</v>
      </c>
      <c r="M81" s="196">
        <v>0</v>
      </c>
      <c r="N81" s="196">
        <v>0.57999999999999996</v>
      </c>
      <c r="O81" s="196">
        <v>2.02</v>
      </c>
      <c r="P81" s="196">
        <v>2.77</v>
      </c>
      <c r="Q81" s="196">
        <v>0.22</v>
      </c>
      <c r="R81" s="196">
        <v>0.43</v>
      </c>
      <c r="S81" s="196">
        <v>0.27</v>
      </c>
      <c r="T81" s="196">
        <v>0</v>
      </c>
      <c r="U81" s="196">
        <v>6.28</v>
      </c>
      <c r="V81" s="196">
        <v>0.21</v>
      </c>
      <c r="W81" s="196">
        <v>0.47</v>
      </c>
      <c r="X81" s="196">
        <v>1.5</v>
      </c>
      <c r="Y81" s="196">
        <v>0</v>
      </c>
      <c r="Z81" s="196">
        <v>2.83</v>
      </c>
      <c r="AA81" s="196">
        <v>0.92</v>
      </c>
      <c r="AB81" s="196">
        <v>0</v>
      </c>
      <c r="AC81" s="196">
        <v>0</v>
      </c>
      <c r="AD81" s="196">
        <v>13.64</v>
      </c>
      <c r="AE81" s="196">
        <v>0</v>
      </c>
      <c r="AF81" s="196">
        <v>0</v>
      </c>
      <c r="AG81" s="196">
        <v>42.59</v>
      </c>
      <c r="AH81" s="196">
        <v>0</v>
      </c>
      <c r="AI81" s="196">
        <v>12.05</v>
      </c>
      <c r="AJ81" s="196">
        <v>0</v>
      </c>
      <c r="AK81" s="196">
        <v>2.6</v>
      </c>
      <c r="AL81" s="196">
        <v>0</v>
      </c>
      <c r="AM81" s="196">
        <v>0</v>
      </c>
      <c r="AN81" s="196">
        <v>0</v>
      </c>
      <c r="AO81" s="196">
        <v>227.25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11.6</v>
      </c>
      <c r="E82" s="196">
        <v>0</v>
      </c>
      <c r="F82" s="196">
        <v>4.58</v>
      </c>
      <c r="G82" s="196">
        <v>13.52</v>
      </c>
      <c r="H82" s="196">
        <v>0</v>
      </c>
      <c r="I82" s="196">
        <v>5.85</v>
      </c>
      <c r="J82" s="196">
        <v>17.68</v>
      </c>
      <c r="K82" s="196">
        <v>6.55</v>
      </c>
      <c r="L82" s="196">
        <v>1.74</v>
      </c>
      <c r="M82" s="196">
        <v>0</v>
      </c>
      <c r="N82" s="196">
        <v>0.57999999999999996</v>
      </c>
      <c r="O82" s="196">
        <v>2.02</v>
      </c>
      <c r="P82" s="196">
        <v>2.77</v>
      </c>
      <c r="Q82" s="196">
        <v>0.22</v>
      </c>
      <c r="R82" s="196">
        <v>0.43</v>
      </c>
      <c r="S82" s="196">
        <v>0.27</v>
      </c>
      <c r="T82" s="196">
        <v>0</v>
      </c>
      <c r="U82" s="196">
        <v>6.28</v>
      </c>
      <c r="V82" s="196">
        <v>0.21</v>
      </c>
      <c r="W82" s="196">
        <v>0.47</v>
      </c>
      <c r="X82" s="196">
        <v>1.5</v>
      </c>
      <c r="Y82" s="196">
        <v>0</v>
      </c>
      <c r="Z82" s="196">
        <v>2.83</v>
      </c>
      <c r="AA82" s="196">
        <v>0.92</v>
      </c>
      <c r="AB82" s="196">
        <v>0</v>
      </c>
      <c r="AC82" s="196">
        <v>0</v>
      </c>
      <c r="AD82" s="196">
        <v>13.64</v>
      </c>
      <c r="AE82" s="196">
        <v>0</v>
      </c>
      <c r="AF82" s="196">
        <v>0</v>
      </c>
      <c r="AG82" s="196">
        <v>42.59</v>
      </c>
      <c r="AH82" s="196">
        <v>0</v>
      </c>
      <c r="AI82" s="196">
        <v>12.05</v>
      </c>
      <c r="AJ82" s="196">
        <v>0</v>
      </c>
      <c r="AK82" s="196">
        <v>2.6</v>
      </c>
      <c r="AL82" s="196">
        <v>0</v>
      </c>
      <c r="AM82" s="196">
        <v>0</v>
      </c>
      <c r="AN82" s="196">
        <v>0</v>
      </c>
      <c r="AO82" s="196">
        <v>227.25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11.6</v>
      </c>
      <c r="E83" s="196">
        <v>0</v>
      </c>
      <c r="F83" s="196">
        <v>4.58</v>
      </c>
      <c r="G83" s="196">
        <v>13.52</v>
      </c>
      <c r="H83" s="196">
        <v>0</v>
      </c>
      <c r="I83" s="196">
        <v>5.85</v>
      </c>
      <c r="J83" s="196">
        <v>17.82</v>
      </c>
      <c r="K83" s="196">
        <v>6.55</v>
      </c>
      <c r="L83" s="196">
        <v>1.74</v>
      </c>
      <c r="M83" s="196">
        <v>0</v>
      </c>
      <c r="N83" s="196">
        <v>0.57999999999999996</v>
      </c>
      <c r="O83" s="196">
        <v>2.02</v>
      </c>
      <c r="P83" s="196">
        <v>2.77</v>
      </c>
      <c r="Q83" s="196">
        <v>0.22</v>
      </c>
      <c r="R83" s="196">
        <v>0.43</v>
      </c>
      <c r="S83" s="196">
        <v>0.27</v>
      </c>
      <c r="T83" s="196">
        <v>0</v>
      </c>
      <c r="U83" s="196">
        <v>6.28</v>
      </c>
      <c r="V83" s="196">
        <v>0.21</v>
      </c>
      <c r="W83" s="196">
        <v>0.47</v>
      </c>
      <c r="X83" s="196">
        <v>1.5</v>
      </c>
      <c r="Y83" s="196">
        <v>0</v>
      </c>
      <c r="Z83" s="196">
        <v>2.83</v>
      </c>
      <c r="AA83" s="196">
        <v>0.92</v>
      </c>
      <c r="AB83" s="196">
        <v>0</v>
      </c>
      <c r="AC83" s="196">
        <v>0</v>
      </c>
      <c r="AD83" s="196">
        <v>13.64</v>
      </c>
      <c r="AE83" s="196">
        <v>0</v>
      </c>
      <c r="AF83" s="196">
        <v>0</v>
      </c>
      <c r="AG83" s="196">
        <v>42.59</v>
      </c>
      <c r="AH83" s="196">
        <v>0</v>
      </c>
      <c r="AI83" s="196">
        <v>12.05</v>
      </c>
      <c r="AJ83" s="196">
        <v>0</v>
      </c>
      <c r="AK83" s="196">
        <v>2.6</v>
      </c>
      <c r="AL83" s="196">
        <v>0</v>
      </c>
      <c r="AM83" s="196">
        <v>0</v>
      </c>
      <c r="AN83" s="196">
        <v>0</v>
      </c>
      <c r="AO83" s="196">
        <v>227.25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11.6</v>
      </c>
      <c r="E84" s="196">
        <v>0</v>
      </c>
      <c r="F84" s="196">
        <v>4.58</v>
      </c>
      <c r="G84" s="196">
        <v>13.52</v>
      </c>
      <c r="H84" s="196">
        <v>0</v>
      </c>
      <c r="I84" s="196">
        <v>5.85</v>
      </c>
      <c r="J84" s="196">
        <v>17.82</v>
      </c>
      <c r="K84" s="196">
        <v>6.55</v>
      </c>
      <c r="L84" s="196">
        <v>1.74</v>
      </c>
      <c r="M84" s="196">
        <v>0</v>
      </c>
      <c r="N84" s="196">
        <v>0.57999999999999996</v>
      </c>
      <c r="O84" s="196">
        <v>2.02</v>
      </c>
      <c r="P84" s="196">
        <v>2.77</v>
      </c>
      <c r="Q84" s="196">
        <v>0.22</v>
      </c>
      <c r="R84" s="196">
        <v>0.43</v>
      </c>
      <c r="S84" s="196">
        <v>0.27</v>
      </c>
      <c r="T84" s="196">
        <v>0</v>
      </c>
      <c r="U84" s="196">
        <v>6.28</v>
      </c>
      <c r="V84" s="196">
        <v>0.21</v>
      </c>
      <c r="W84" s="196">
        <v>0.47</v>
      </c>
      <c r="X84" s="196">
        <v>1.5</v>
      </c>
      <c r="Y84" s="196">
        <v>0</v>
      </c>
      <c r="Z84" s="196">
        <v>2.83</v>
      </c>
      <c r="AA84" s="196">
        <v>0.92</v>
      </c>
      <c r="AB84" s="196">
        <v>0</v>
      </c>
      <c r="AC84" s="196">
        <v>0</v>
      </c>
      <c r="AD84" s="196">
        <v>13.64</v>
      </c>
      <c r="AE84" s="196">
        <v>0</v>
      </c>
      <c r="AF84" s="196">
        <v>0</v>
      </c>
      <c r="AG84" s="196">
        <v>42.59</v>
      </c>
      <c r="AH84" s="196">
        <v>0</v>
      </c>
      <c r="AI84" s="196">
        <v>12.05</v>
      </c>
      <c r="AJ84" s="196">
        <v>0</v>
      </c>
      <c r="AK84" s="196">
        <v>2.6</v>
      </c>
      <c r="AL84" s="196">
        <v>0</v>
      </c>
      <c r="AM84" s="196">
        <v>0</v>
      </c>
      <c r="AN84" s="196">
        <v>0</v>
      </c>
      <c r="AO84" s="196">
        <v>227.25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11.6</v>
      </c>
      <c r="E85" s="196">
        <v>0</v>
      </c>
      <c r="F85" s="196">
        <v>4.58</v>
      </c>
      <c r="G85" s="196">
        <v>13.52</v>
      </c>
      <c r="H85" s="196">
        <v>0</v>
      </c>
      <c r="I85" s="196">
        <v>5.85</v>
      </c>
      <c r="J85" s="196">
        <v>17.82</v>
      </c>
      <c r="K85" s="196">
        <v>6.55</v>
      </c>
      <c r="L85" s="196">
        <v>1.74</v>
      </c>
      <c r="M85" s="196">
        <v>0</v>
      </c>
      <c r="N85" s="196">
        <v>0.57999999999999996</v>
      </c>
      <c r="O85" s="196">
        <v>2.02</v>
      </c>
      <c r="P85" s="196">
        <v>2.77</v>
      </c>
      <c r="Q85" s="196">
        <v>0.22</v>
      </c>
      <c r="R85" s="196">
        <v>0.43</v>
      </c>
      <c r="S85" s="196">
        <v>0.27</v>
      </c>
      <c r="T85" s="196">
        <v>0</v>
      </c>
      <c r="U85" s="196">
        <v>6.28</v>
      </c>
      <c r="V85" s="196">
        <v>0.21</v>
      </c>
      <c r="W85" s="196">
        <v>0.47</v>
      </c>
      <c r="X85" s="196">
        <v>1.5</v>
      </c>
      <c r="Y85" s="196">
        <v>0</v>
      </c>
      <c r="Z85" s="196">
        <v>2.83</v>
      </c>
      <c r="AA85" s="196">
        <v>0.92</v>
      </c>
      <c r="AB85" s="196">
        <v>0</v>
      </c>
      <c r="AC85" s="196">
        <v>0</v>
      </c>
      <c r="AD85" s="196">
        <v>13.64</v>
      </c>
      <c r="AE85" s="196">
        <v>0</v>
      </c>
      <c r="AF85" s="196">
        <v>0</v>
      </c>
      <c r="AG85" s="196">
        <v>42.59</v>
      </c>
      <c r="AH85" s="196">
        <v>0</v>
      </c>
      <c r="AI85" s="196">
        <v>12.05</v>
      </c>
      <c r="AJ85" s="196">
        <v>0</v>
      </c>
      <c r="AK85" s="196">
        <v>2.6</v>
      </c>
      <c r="AL85" s="196">
        <v>0</v>
      </c>
      <c r="AM85" s="196">
        <v>0</v>
      </c>
      <c r="AN85" s="196">
        <v>0</v>
      </c>
      <c r="AO85" s="196">
        <v>227.25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11.6</v>
      </c>
      <c r="E86" s="196">
        <v>0</v>
      </c>
      <c r="F86" s="196">
        <v>4.58</v>
      </c>
      <c r="G86" s="196">
        <v>13.52</v>
      </c>
      <c r="H86" s="196">
        <v>0</v>
      </c>
      <c r="I86" s="196">
        <v>5.85</v>
      </c>
      <c r="J86" s="196">
        <v>17.82</v>
      </c>
      <c r="K86" s="196">
        <v>6.55</v>
      </c>
      <c r="L86" s="196">
        <v>1.74</v>
      </c>
      <c r="M86" s="196">
        <v>0</v>
      </c>
      <c r="N86" s="196">
        <v>0.57999999999999996</v>
      </c>
      <c r="O86" s="196">
        <v>2.02</v>
      </c>
      <c r="P86" s="196">
        <v>2.77</v>
      </c>
      <c r="Q86" s="196">
        <v>0.22</v>
      </c>
      <c r="R86" s="196">
        <v>0.43</v>
      </c>
      <c r="S86" s="196">
        <v>0.27</v>
      </c>
      <c r="T86" s="196">
        <v>0</v>
      </c>
      <c r="U86" s="196">
        <v>6.28</v>
      </c>
      <c r="V86" s="196">
        <v>0.21</v>
      </c>
      <c r="W86" s="196">
        <v>0.47</v>
      </c>
      <c r="X86" s="196">
        <v>1.5</v>
      </c>
      <c r="Y86" s="196">
        <v>0</v>
      </c>
      <c r="Z86" s="196">
        <v>2.83</v>
      </c>
      <c r="AA86" s="196">
        <v>0.92</v>
      </c>
      <c r="AB86" s="196">
        <v>0</v>
      </c>
      <c r="AC86" s="196">
        <v>0</v>
      </c>
      <c r="AD86" s="196">
        <v>13.64</v>
      </c>
      <c r="AE86" s="196">
        <v>0</v>
      </c>
      <c r="AF86" s="196">
        <v>0</v>
      </c>
      <c r="AG86" s="196">
        <v>42.59</v>
      </c>
      <c r="AH86" s="196">
        <v>0</v>
      </c>
      <c r="AI86" s="196">
        <v>12.05</v>
      </c>
      <c r="AJ86" s="196">
        <v>0</v>
      </c>
      <c r="AK86" s="196">
        <v>2.6</v>
      </c>
      <c r="AL86" s="196">
        <v>0</v>
      </c>
      <c r="AM86" s="196">
        <v>0</v>
      </c>
      <c r="AN86" s="196">
        <v>0</v>
      </c>
      <c r="AO86" s="196">
        <v>227.25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11.6</v>
      </c>
      <c r="E87" s="196">
        <v>0</v>
      </c>
      <c r="F87" s="196">
        <v>4.58</v>
      </c>
      <c r="G87" s="196">
        <v>13.52</v>
      </c>
      <c r="H87" s="196">
        <v>0</v>
      </c>
      <c r="I87" s="196">
        <v>5.85</v>
      </c>
      <c r="J87" s="196">
        <v>17.82</v>
      </c>
      <c r="K87" s="196">
        <v>6.55</v>
      </c>
      <c r="L87" s="196">
        <v>1.74</v>
      </c>
      <c r="M87" s="196">
        <v>0</v>
      </c>
      <c r="N87" s="196">
        <v>0.57999999999999996</v>
      </c>
      <c r="O87" s="196">
        <v>2.02</v>
      </c>
      <c r="P87" s="196">
        <v>2.77</v>
      </c>
      <c r="Q87" s="196">
        <v>0.22</v>
      </c>
      <c r="R87" s="196">
        <v>0.43</v>
      </c>
      <c r="S87" s="196">
        <v>0.27</v>
      </c>
      <c r="T87" s="196">
        <v>0</v>
      </c>
      <c r="U87" s="196">
        <v>6.28</v>
      </c>
      <c r="V87" s="196">
        <v>0.21</v>
      </c>
      <c r="W87" s="196">
        <v>0.47</v>
      </c>
      <c r="X87" s="196">
        <v>1.5</v>
      </c>
      <c r="Y87" s="196">
        <v>0</v>
      </c>
      <c r="Z87" s="196">
        <v>2.83</v>
      </c>
      <c r="AA87" s="196">
        <v>0.92</v>
      </c>
      <c r="AB87" s="196">
        <v>0</v>
      </c>
      <c r="AC87" s="196">
        <v>0</v>
      </c>
      <c r="AD87" s="196">
        <v>13.64</v>
      </c>
      <c r="AE87" s="196">
        <v>0</v>
      </c>
      <c r="AF87" s="196">
        <v>0</v>
      </c>
      <c r="AG87" s="196">
        <v>42.59</v>
      </c>
      <c r="AH87" s="196">
        <v>0</v>
      </c>
      <c r="AI87" s="196">
        <v>12.05</v>
      </c>
      <c r="AJ87" s="196">
        <v>0</v>
      </c>
      <c r="AK87" s="196">
        <v>2.6</v>
      </c>
      <c r="AL87" s="196">
        <v>0</v>
      </c>
      <c r="AM87" s="196">
        <v>0</v>
      </c>
      <c r="AN87" s="196">
        <v>0</v>
      </c>
      <c r="AO87" s="196">
        <v>227.25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11.6</v>
      </c>
      <c r="E88" s="196">
        <v>0</v>
      </c>
      <c r="F88" s="196">
        <v>4.58</v>
      </c>
      <c r="G88" s="196">
        <v>13.52</v>
      </c>
      <c r="H88" s="196">
        <v>0</v>
      </c>
      <c r="I88" s="196">
        <v>5.85</v>
      </c>
      <c r="J88" s="196">
        <v>17.82</v>
      </c>
      <c r="K88" s="196">
        <v>6.55</v>
      </c>
      <c r="L88" s="196">
        <v>1.74</v>
      </c>
      <c r="M88" s="196">
        <v>0</v>
      </c>
      <c r="N88" s="196">
        <v>0.57999999999999996</v>
      </c>
      <c r="O88" s="196">
        <v>2.02</v>
      </c>
      <c r="P88" s="196">
        <v>2.77</v>
      </c>
      <c r="Q88" s="196">
        <v>0.22</v>
      </c>
      <c r="R88" s="196">
        <v>0.43</v>
      </c>
      <c r="S88" s="196">
        <v>0.27</v>
      </c>
      <c r="T88" s="196">
        <v>0</v>
      </c>
      <c r="U88" s="196">
        <v>6.28</v>
      </c>
      <c r="V88" s="196">
        <v>0.21</v>
      </c>
      <c r="W88" s="196">
        <v>0.47</v>
      </c>
      <c r="X88" s="196">
        <v>1.5</v>
      </c>
      <c r="Y88" s="196">
        <v>0</v>
      </c>
      <c r="Z88" s="196">
        <v>2.83</v>
      </c>
      <c r="AA88" s="196">
        <v>0.92</v>
      </c>
      <c r="AB88" s="196">
        <v>0</v>
      </c>
      <c r="AC88" s="196">
        <v>0</v>
      </c>
      <c r="AD88" s="196">
        <v>13.64</v>
      </c>
      <c r="AE88" s="196">
        <v>0</v>
      </c>
      <c r="AF88" s="196">
        <v>0</v>
      </c>
      <c r="AG88" s="196">
        <v>42.59</v>
      </c>
      <c r="AH88" s="196">
        <v>0</v>
      </c>
      <c r="AI88" s="196">
        <v>12.05</v>
      </c>
      <c r="AJ88" s="196">
        <v>0</v>
      </c>
      <c r="AK88" s="196">
        <v>2.6</v>
      </c>
      <c r="AL88" s="196">
        <v>0</v>
      </c>
      <c r="AM88" s="196">
        <v>0</v>
      </c>
      <c r="AN88" s="196">
        <v>0</v>
      </c>
      <c r="AO88" s="196">
        <v>227.25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11.6</v>
      </c>
      <c r="E89" s="196">
        <v>0</v>
      </c>
      <c r="F89" s="196">
        <v>4.58</v>
      </c>
      <c r="G89" s="196">
        <v>13.52</v>
      </c>
      <c r="H89" s="196">
        <v>0</v>
      </c>
      <c r="I89" s="196">
        <v>5.85</v>
      </c>
      <c r="J89" s="196">
        <v>17.82</v>
      </c>
      <c r="K89" s="196">
        <v>6.55</v>
      </c>
      <c r="L89" s="196">
        <v>1.74</v>
      </c>
      <c r="M89" s="196">
        <v>0</v>
      </c>
      <c r="N89" s="196">
        <v>0.57999999999999996</v>
      </c>
      <c r="O89" s="196">
        <v>2.02</v>
      </c>
      <c r="P89" s="196">
        <v>2.77</v>
      </c>
      <c r="Q89" s="196">
        <v>0.22</v>
      </c>
      <c r="R89" s="196">
        <v>0.43</v>
      </c>
      <c r="S89" s="196">
        <v>0.27</v>
      </c>
      <c r="T89" s="196">
        <v>0</v>
      </c>
      <c r="U89" s="196">
        <v>6.28</v>
      </c>
      <c r="V89" s="196">
        <v>0.21</v>
      </c>
      <c r="W89" s="196">
        <v>0.47</v>
      </c>
      <c r="X89" s="196">
        <v>1.5</v>
      </c>
      <c r="Y89" s="196">
        <v>0</v>
      </c>
      <c r="Z89" s="196">
        <v>2.83</v>
      </c>
      <c r="AA89" s="196">
        <v>0.92</v>
      </c>
      <c r="AB89" s="196">
        <v>0</v>
      </c>
      <c r="AC89" s="196">
        <v>0</v>
      </c>
      <c r="AD89" s="196">
        <v>13.64</v>
      </c>
      <c r="AE89" s="196">
        <v>0</v>
      </c>
      <c r="AF89" s="196">
        <v>0</v>
      </c>
      <c r="AG89" s="196">
        <v>42.59</v>
      </c>
      <c r="AH89" s="196">
        <v>0</v>
      </c>
      <c r="AI89" s="196">
        <v>12.05</v>
      </c>
      <c r="AJ89" s="196">
        <v>0</v>
      </c>
      <c r="AK89" s="196">
        <v>2.6</v>
      </c>
      <c r="AL89" s="196">
        <v>0</v>
      </c>
      <c r="AM89" s="196">
        <v>0</v>
      </c>
      <c r="AN89" s="196">
        <v>0</v>
      </c>
      <c r="AO89" s="196">
        <v>227.25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11.6</v>
      </c>
      <c r="E90" s="196">
        <v>0</v>
      </c>
      <c r="F90" s="196">
        <v>4.58</v>
      </c>
      <c r="G90" s="196">
        <v>13.52</v>
      </c>
      <c r="H90" s="196">
        <v>0</v>
      </c>
      <c r="I90" s="196">
        <v>5.85</v>
      </c>
      <c r="J90" s="196">
        <v>17.82</v>
      </c>
      <c r="K90" s="196">
        <v>6.55</v>
      </c>
      <c r="L90" s="196">
        <v>1.08</v>
      </c>
      <c r="M90" s="196">
        <v>0</v>
      </c>
      <c r="N90" s="196">
        <v>0.57999999999999996</v>
      </c>
      <c r="O90" s="196">
        <v>2.02</v>
      </c>
      <c r="P90" s="196">
        <v>2.77</v>
      </c>
      <c r="Q90" s="196">
        <v>0.22</v>
      </c>
      <c r="R90" s="196">
        <v>0.43</v>
      </c>
      <c r="S90" s="196">
        <v>0.27</v>
      </c>
      <c r="T90" s="196">
        <v>0</v>
      </c>
      <c r="U90" s="196">
        <v>6.28</v>
      </c>
      <c r="V90" s="196">
        <v>0.21</v>
      </c>
      <c r="W90" s="196">
        <v>0.47</v>
      </c>
      <c r="X90" s="196">
        <v>1.5</v>
      </c>
      <c r="Y90" s="196">
        <v>0</v>
      </c>
      <c r="Z90" s="196">
        <v>2.83</v>
      </c>
      <c r="AA90" s="196">
        <v>0.92</v>
      </c>
      <c r="AB90" s="196">
        <v>0</v>
      </c>
      <c r="AC90" s="196">
        <v>0</v>
      </c>
      <c r="AD90" s="196">
        <v>13.64</v>
      </c>
      <c r="AE90" s="196">
        <v>0</v>
      </c>
      <c r="AF90" s="196">
        <v>0</v>
      </c>
      <c r="AG90" s="196">
        <v>42.59</v>
      </c>
      <c r="AH90" s="196">
        <v>0</v>
      </c>
      <c r="AI90" s="196">
        <v>12.05</v>
      </c>
      <c r="AJ90" s="196">
        <v>0</v>
      </c>
      <c r="AK90" s="196">
        <v>2.6</v>
      </c>
      <c r="AL90" s="196">
        <v>0</v>
      </c>
      <c r="AM90" s="196">
        <v>0</v>
      </c>
      <c r="AN90" s="196">
        <v>0</v>
      </c>
      <c r="AO90" s="196">
        <v>227.25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11.6</v>
      </c>
      <c r="E91" s="196">
        <v>0</v>
      </c>
      <c r="F91" s="196">
        <v>4.58</v>
      </c>
      <c r="G91" s="196">
        <v>13.52</v>
      </c>
      <c r="H91" s="196">
        <v>0</v>
      </c>
      <c r="I91" s="196">
        <v>5.85</v>
      </c>
      <c r="J91" s="196">
        <v>17.82</v>
      </c>
      <c r="K91" s="196">
        <v>33.69</v>
      </c>
      <c r="L91" s="196">
        <v>1.74</v>
      </c>
      <c r="M91" s="196">
        <v>0</v>
      </c>
      <c r="N91" s="196">
        <v>0.57999999999999996</v>
      </c>
      <c r="O91" s="196">
        <v>2.02</v>
      </c>
      <c r="P91" s="196">
        <v>2.77</v>
      </c>
      <c r="Q91" s="196">
        <v>0.22</v>
      </c>
      <c r="R91" s="196">
        <v>0.43</v>
      </c>
      <c r="S91" s="196">
        <v>0.27</v>
      </c>
      <c r="T91" s="196">
        <v>0</v>
      </c>
      <c r="U91" s="196">
        <v>6.28</v>
      </c>
      <c r="V91" s="196">
        <v>0.21</v>
      </c>
      <c r="W91" s="196">
        <v>0.47</v>
      </c>
      <c r="X91" s="196">
        <v>1.5</v>
      </c>
      <c r="Y91" s="196">
        <v>0</v>
      </c>
      <c r="Z91" s="196">
        <v>2.83</v>
      </c>
      <c r="AA91" s="196">
        <v>0.92</v>
      </c>
      <c r="AB91" s="196">
        <v>0</v>
      </c>
      <c r="AC91" s="196">
        <v>0</v>
      </c>
      <c r="AD91" s="196">
        <v>13.64</v>
      </c>
      <c r="AE91" s="196">
        <v>0</v>
      </c>
      <c r="AF91" s="196">
        <v>0</v>
      </c>
      <c r="AG91" s="196">
        <v>42.59</v>
      </c>
      <c r="AH91" s="196">
        <v>0</v>
      </c>
      <c r="AI91" s="196">
        <v>12.05</v>
      </c>
      <c r="AJ91" s="196">
        <v>0</v>
      </c>
      <c r="AK91" s="196">
        <v>12.6</v>
      </c>
      <c r="AL91" s="196">
        <v>0</v>
      </c>
      <c r="AM91" s="196">
        <v>0</v>
      </c>
      <c r="AN91" s="196">
        <v>0</v>
      </c>
      <c r="AO91" s="196">
        <v>227.25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11.6</v>
      </c>
      <c r="E92" s="196">
        <v>0</v>
      </c>
      <c r="F92" s="196">
        <v>4.58</v>
      </c>
      <c r="G92" s="196">
        <v>13.52</v>
      </c>
      <c r="H92" s="196">
        <v>0</v>
      </c>
      <c r="I92" s="196">
        <v>5.85</v>
      </c>
      <c r="J92" s="196">
        <v>17.82</v>
      </c>
      <c r="K92" s="196">
        <v>50.01</v>
      </c>
      <c r="L92" s="196">
        <v>1.74</v>
      </c>
      <c r="M92" s="196">
        <v>0</v>
      </c>
      <c r="N92" s="196">
        <v>0.57999999999999996</v>
      </c>
      <c r="O92" s="196">
        <v>2.02</v>
      </c>
      <c r="P92" s="196">
        <v>2.77</v>
      </c>
      <c r="Q92" s="196">
        <v>0.22</v>
      </c>
      <c r="R92" s="196">
        <v>0.43</v>
      </c>
      <c r="S92" s="196">
        <v>0.27</v>
      </c>
      <c r="T92" s="196">
        <v>0</v>
      </c>
      <c r="U92" s="196">
        <v>6.28</v>
      </c>
      <c r="V92" s="196">
        <v>0.21</v>
      </c>
      <c r="W92" s="196">
        <v>0.47</v>
      </c>
      <c r="X92" s="196">
        <v>1.5</v>
      </c>
      <c r="Y92" s="196">
        <v>0</v>
      </c>
      <c r="Z92" s="196">
        <v>2.83</v>
      </c>
      <c r="AA92" s="196">
        <v>0.92</v>
      </c>
      <c r="AB92" s="196">
        <v>0</v>
      </c>
      <c r="AC92" s="196">
        <v>0</v>
      </c>
      <c r="AD92" s="196">
        <v>13.64</v>
      </c>
      <c r="AE92" s="196">
        <v>0</v>
      </c>
      <c r="AF92" s="196">
        <v>0</v>
      </c>
      <c r="AG92" s="196">
        <v>42.59</v>
      </c>
      <c r="AH92" s="196">
        <v>0</v>
      </c>
      <c r="AI92" s="196">
        <v>12.05</v>
      </c>
      <c r="AJ92" s="196">
        <v>0</v>
      </c>
      <c r="AK92" s="196">
        <v>12.6</v>
      </c>
      <c r="AL92" s="196">
        <v>0</v>
      </c>
      <c r="AM92" s="196">
        <v>0</v>
      </c>
      <c r="AN92" s="196">
        <v>0</v>
      </c>
      <c r="AO92" s="196">
        <v>227.25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11.6</v>
      </c>
      <c r="E93" s="196">
        <v>0</v>
      </c>
      <c r="F93" s="196">
        <v>4.58</v>
      </c>
      <c r="G93" s="196">
        <v>13.52</v>
      </c>
      <c r="H93" s="196">
        <v>0</v>
      </c>
      <c r="I93" s="196">
        <v>5.85</v>
      </c>
      <c r="J93" s="196">
        <v>17.82</v>
      </c>
      <c r="K93" s="196">
        <v>72.09</v>
      </c>
      <c r="L93" s="196">
        <v>1.74</v>
      </c>
      <c r="M93" s="196">
        <v>0</v>
      </c>
      <c r="N93" s="196">
        <v>0.57999999999999996</v>
      </c>
      <c r="O93" s="196">
        <v>2.02</v>
      </c>
      <c r="P93" s="196">
        <v>2.77</v>
      </c>
      <c r="Q93" s="196">
        <v>0.22</v>
      </c>
      <c r="R93" s="196">
        <v>0.43</v>
      </c>
      <c r="S93" s="196">
        <v>0.27</v>
      </c>
      <c r="T93" s="196">
        <v>0</v>
      </c>
      <c r="U93" s="196">
        <v>6.28</v>
      </c>
      <c r="V93" s="196">
        <v>0.21</v>
      </c>
      <c r="W93" s="196">
        <v>0.47</v>
      </c>
      <c r="X93" s="196">
        <v>1.5</v>
      </c>
      <c r="Y93" s="196">
        <v>0</v>
      </c>
      <c r="Z93" s="196">
        <v>2.83</v>
      </c>
      <c r="AA93" s="196">
        <v>0.92</v>
      </c>
      <c r="AB93" s="196">
        <v>0</v>
      </c>
      <c r="AC93" s="196">
        <v>0</v>
      </c>
      <c r="AD93" s="196">
        <v>13.64</v>
      </c>
      <c r="AE93" s="196">
        <v>0</v>
      </c>
      <c r="AF93" s="196">
        <v>0</v>
      </c>
      <c r="AG93" s="196">
        <v>42.59</v>
      </c>
      <c r="AH93" s="196">
        <v>0</v>
      </c>
      <c r="AI93" s="196">
        <v>12.05</v>
      </c>
      <c r="AJ93" s="196">
        <v>0</v>
      </c>
      <c r="AK93" s="196">
        <v>12.6</v>
      </c>
      <c r="AL93" s="196">
        <v>0</v>
      </c>
      <c r="AM93" s="196">
        <v>0</v>
      </c>
      <c r="AN93" s="196">
        <v>0</v>
      </c>
      <c r="AO93" s="196">
        <v>227.25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11.6</v>
      </c>
      <c r="E94" s="196">
        <v>0</v>
      </c>
      <c r="F94" s="196">
        <v>4.58</v>
      </c>
      <c r="G94" s="196">
        <v>13.52</v>
      </c>
      <c r="H94" s="196">
        <v>0</v>
      </c>
      <c r="I94" s="196">
        <v>5.85</v>
      </c>
      <c r="J94" s="196">
        <v>17.82</v>
      </c>
      <c r="K94" s="196">
        <v>76.89</v>
      </c>
      <c r="L94" s="196">
        <v>1.74</v>
      </c>
      <c r="M94" s="196">
        <v>0</v>
      </c>
      <c r="N94" s="196">
        <v>0.57999999999999996</v>
      </c>
      <c r="O94" s="196">
        <v>2.02</v>
      </c>
      <c r="P94" s="196">
        <v>2.77</v>
      </c>
      <c r="Q94" s="196">
        <v>0.22</v>
      </c>
      <c r="R94" s="196">
        <v>0.43</v>
      </c>
      <c r="S94" s="196">
        <v>0.27</v>
      </c>
      <c r="T94" s="196">
        <v>0</v>
      </c>
      <c r="U94" s="196">
        <v>6.28</v>
      </c>
      <c r="V94" s="196">
        <v>0.21</v>
      </c>
      <c r="W94" s="196">
        <v>0.47</v>
      </c>
      <c r="X94" s="196">
        <v>1.5</v>
      </c>
      <c r="Y94" s="196">
        <v>0</v>
      </c>
      <c r="Z94" s="196">
        <v>2.83</v>
      </c>
      <c r="AA94" s="196">
        <v>0.92</v>
      </c>
      <c r="AB94" s="196">
        <v>0</v>
      </c>
      <c r="AC94" s="196">
        <v>0</v>
      </c>
      <c r="AD94" s="196">
        <v>13.64</v>
      </c>
      <c r="AE94" s="196">
        <v>0</v>
      </c>
      <c r="AF94" s="196">
        <v>0</v>
      </c>
      <c r="AG94" s="196">
        <v>42.59</v>
      </c>
      <c r="AH94" s="196">
        <v>0</v>
      </c>
      <c r="AI94" s="196">
        <v>12.05</v>
      </c>
      <c r="AJ94" s="196">
        <v>0</v>
      </c>
      <c r="AK94" s="196">
        <v>12.6</v>
      </c>
      <c r="AL94" s="196">
        <v>0</v>
      </c>
      <c r="AM94" s="196">
        <v>0</v>
      </c>
      <c r="AN94" s="196">
        <v>0</v>
      </c>
      <c r="AO94" s="196">
        <v>227.25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11.6</v>
      </c>
      <c r="E95" s="196">
        <v>0</v>
      </c>
      <c r="F95" s="196">
        <v>4.58</v>
      </c>
      <c r="G95" s="196">
        <v>13.52</v>
      </c>
      <c r="H95" s="196">
        <v>0</v>
      </c>
      <c r="I95" s="196">
        <v>5.85</v>
      </c>
      <c r="J95" s="196">
        <v>17.82</v>
      </c>
      <c r="K95" s="196">
        <v>76.89</v>
      </c>
      <c r="L95" s="196">
        <v>1.74</v>
      </c>
      <c r="M95" s="196">
        <v>0</v>
      </c>
      <c r="N95" s="196">
        <v>0.57999999999999996</v>
      </c>
      <c r="O95" s="196">
        <v>2.02</v>
      </c>
      <c r="P95" s="196">
        <v>2.77</v>
      </c>
      <c r="Q95" s="196">
        <v>0.22</v>
      </c>
      <c r="R95" s="196">
        <v>0.43</v>
      </c>
      <c r="S95" s="196">
        <v>0.27</v>
      </c>
      <c r="T95" s="196">
        <v>0</v>
      </c>
      <c r="U95" s="196">
        <v>6.28</v>
      </c>
      <c r="V95" s="196">
        <v>0.21</v>
      </c>
      <c r="W95" s="196">
        <v>0.47</v>
      </c>
      <c r="X95" s="196">
        <v>1.5</v>
      </c>
      <c r="Y95" s="196">
        <v>0</v>
      </c>
      <c r="Z95" s="196">
        <v>2.83</v>
      </c>
      <c r="AA95" s="196">
        <v>0.92</v>
      </c>
      <c r="AB95" s="196">
        <v>0</v>
      </c>
      <c r="AC95" s="196">
        <v>0</v>
      </c>
      <c r="AD95" s="196">
        <v>13.64</v>
      </c>
      <c r="AE95" s="196">
        <v>0</v>
      </c>
      <c r="AF95" s="196">
        <v>0</v>
      </c>
      <c r="AG95" s="196">
        <v>42.59</v>
      </c>
      <c r="AH95" s="196">
        <v>0</v>
      </c>
      <c r="AI95" s="196">
        <v>12.05</v>
      </c>
      <c r="AJ95" s="196">
        <v>0</v>
      </c>
      <c r="AK95" s="196">
        <v>12.6</v>
      </c>
      <c r="AL95" s="196">
        <v>0</v>
      </c>
      <c r="AM95" s="196">
        <v>0</v>
      </c>
      <c r="AN95" s="196">
        <v>0</v>
      </c>
      <c r="AO95" s="196">
        <v>227.25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11.6</v>
      </c>
      <c r="E96" s="196">
        <v>0</v>
      </c>
      <c r="F96" s="196">
        <v>4.58</v>
      </c>
      <c r="G96" s="196">
        <v>13.52</v>
      </c>
      <c r="H96" s="196">
        <v>0</v>
      </c>
      <c r="I96" s="196">
        <v>5.85</v>
      </c>
      <c r="J96" s="196">
        <v>17.82</v>
      </c>
      <c r="K96" s="196">
        <v>87.73</v>
      </c>
      <c r="L96" s="196">
        <v>1.74</v>
      </c>
      <c r="M96" s="196">
        <v>0</v>
      </c>
      <c r="N96" s="196">
        <v>0.57999999999999996</v>
      </c>
      <c r="O96" s="196">
        <v>2.02</v>
      </c>
      <c r="P96" s="196">
        <v>2.77</v>
      </c>
      <c r="Q96" s="196">
        <v>0.22</v>
      </c>
      <c r="R96" s="196">
        <v>0.43</v>
      </c>
      <c r="S96" s="196">
        <v>0.27</v>
      </c>
      <c r="T96" s="196">
        <v>0</v>
      </c>
      <c r="U96" s="196">
        <v>6.28</v>
      </c>
      <c r="V96" s="196">
        <v>0.21</v>
      </c>
      <c r="W96" s="196">
        <v>0.47</v>
      </c>
      <c r="X96" s="196">
        <v>1.5</v>
      </c>
      <c r="Y96" s="196">
        <v>0</v>
      </c>
      <c r="Z96" s="196">
        <v>2.83</v>
      </c>
      <c r="AA96" s="196">
        <v>0.92</v>
      </c>
      <c r="AB96" s="196">
        <v>0</v>
      </c>
      <c r="AC96" s="196">
        <v>0</v>
      </c>
      <c r="AD96" s="196">
        <v>13.64</v>
      </c>
      <c r="AE96" s="196">
        <v>0</v>
      </c>
      <c r="AF96" s="196">
        <v>0</v>
      </c>
      <c r="AG96" s="196">
        <v>42.59</v>
      </c>
      <c r="AH96" s="196">
        <v>0</v>
      </c>
      <c r="AI96" s="196">
        <v>12.05</v>
      </c>
      <c r="AJ96" s="196">
        <v>0</v>
      </c>
      <c r="AK96" s="196">
        <v>12.6</v>
      </c>
      <c r="AL96" s="196">
        <v>0</v>
      </c>
      <c r="AM96" s="196">
        <v>0</v>
      </c>
      <c r="AN96" s="196">
        <v>0</v>
      </c>
      <c r="AO96" s="196">
        <v>227.25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11.6</v>
      </c>
      <c r="E97" s="196">
        <v>0</v>
      </c>
      <c r="F97" s="196">
        <v>4.58</v>
      </c>
      <c r="G97" s="196">
        <v>13.52</v>
      </c>
      <c r="H97" s="196">
        <v>0</v>
      </c>
      <c r="I97" s="196">
        <v>5.85</v>
      </c>
      <c r="J97" s="196">
        <v>17.82</v>
      </c>
      <c r="K97" s="196">
        <v>72.09</v>
      </c>
      <c r="L97" s="196">
        <v>1.74</v>
      </c>
      <c r="M97" s="196">
        <v>0</v>
      </c>
      <c r="N97" s="196">
        <v>0.57999999999999996</v>
      </c>
      <c r="O97" s="196">
        <v>2.02</v>
      </c>
      <c r="P97" s="196">
        <v>2.77</v>
      </c>
      <c r="Q97" s="196">
        <v>0.22</v>
      </c>
      <c r="R97" s="196">
        <v>0.43</v>
      </c>
      <c r="S97" s="196">
        <v>0.27</v>
      </c>
      <c r="T97" s="196">
        <v>0</v>
      </c>
      <c r="U97" s="196">
        <v>6.28</v>
      </c>
      <c r="V97" s="196">
        <v>0</v>
      </c>
      <c r="W97" s="196">
        <v>0.47</v>
      </c>
      <c r="X97" s="196">
        <v>1.5</v>
      </c>
      <c r="Y97" s="196">
        <v>0</v>
      </c>
      <c r="Z97" s="196">
        <v>2.83</v>
      </c>
      <c r="AA97" s="196">
        <v>0.92</v>
      </c>
      <c r="AB97" s="196">
        <v>0</v>
      </c>
      <c r="AC97" s="196">
        <v>0</v>
      </c>
      <c r="AD97" s="196">
        <v>13.64</v>
      </c>
      <c r="AE97" s="196">
        <v>0</v>
      </c>
      <c r="AF97" s="196">
        <v>0</v>
      </c>
      <c r="AG97" s="196">
        <v>42.59</v>
      </c>
      <c r="AH97" s="196">
        <v>0</v>
      </c>
      <c r="AI97" s="196">
        <v>12.05</v>
      </c>
      <c r="AJ97" s="196">
        <v>0</v>
      </c>
      <c r="AK97" s="196">
        <v>12.6</v>
      </c>
      <c r="AL97" s="196">
        <v>0</v>
      </c>
      <c r="AM97" s="196">
        <v>0</v>
      </c>
      <c r="AN97" s="196">
        <v>0</v>
      </c>
      <c r="AO97" s="196">
        <v>227.25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11.6</v>
      </c>
      <c r="E98" s="196">
        <v>0</v>
      </c>
      <c r="F98" s="196">
        <v>4.58</v>
      </c>
      <c r="G98" s="196">
        <v>13.52</v>
      </c>
      <c r="H98" s="196">
        <v>0</v>
      </c>
      <c r="I98" s="196">
        <v>5.85</v>
      </c>
      <c r="J98" s="196">
        <v>17.82</v>
      </c>
      <c r="K98" s="196">
        <v>87.73</v>
      </c>
      <c r="L98" s="196">
        <v>1.74</v>
      </c>
      <c r="M98" s="196">
        <v>0</v>
      </c>
      <c r="N98" s="196">
        <v>0.57999999999999996</v>
      </c>
      <c r="O98" s="196">
        <v>2.02</v>
      </c>
      <c r="P98" s="196">
        <v>2.77</v>
      </c>
      <c r="Q98" s="196">
        <v>0.22</v>
      </c>
      <c r="R98" s="196">
        <v>0.43</v>
      </c>
      <c r="S98" s="196">
        <v>0.27</v>
      </c>
      <c r="T98" s="196">
        <v>0</v>
      </c>
      <c r="U98" s="196">
        <v>6.28</v>
      </c>
      <c r="V98" s="196">
        <v>0.21</v>
      </c>
      <c r="W98" s="196">
        <v>0.47</v>
      </c>
      <c r="X98" s="196">
        <v>1.5</v>
      </c>
      <c r="Y98" s="196">
        <v>0</v>
      </c>
      <c r="Z98" s="196">
        <v>2.83</v>
      </c>
      <c r="AA98" s="196">
        <v>0.92</v>
      </c>
      <c r="AB98" s="196">
        <v>0</v>
      </c>
      <c r="AC98" s="196">
        <v>0</v>
      </c>
      <c r="AD98" s="196">
        <v>13.64</v>
      </c>
      <c r="AE98" s="196">
        <v>0</v>
      </c>
      <c r="AF98" s="196">
        <v>0</v>
      </c>
      <c r="AG98" s="196">
        <v>42.59</v>
      </c>
      <c r="AH98" s="196">
        <v>0</v>
      </c>
      <c r="AI98" s="196">
        <v>12.05</v>
      </c>
      <c r="AJ98" s="196">
        <v>0</v>
      </c>
      <c r="AK98" s="196">
        <v>12.6</v>
      </c>
      <c r="AL98" s="196">
        <v>0</v>
      </c>
      <c r="AM98" s="196">
        <v>0</v>
      </c>
      <c r="AN98" s="196">
        <v>0</v>
      </c>
      <c r="AO98" s="196">
        <v>227.25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0.27749000000000018</v>
      </c>
      <c r="E99">
        <f t="shared" si="0"/>
        <v>0</v>
      </c>
      <c r="F99">
        <f t="shared" si="0"/>
        <v>0.10928249999999999</v>
      </c>
      <c r="G99">
        <f t="shared" si="0"/>
        <v>0.32447999999999966</v>
      </c>
      <c r="H99">
        <f t="shared" si="0"/>
        <v>0</v>
      </c>
      <c r="I99">
        <f t="shared" si="0"/>
        <v>0.14040000000000027</v>
      </c>
      <c r="J99">
        <f t="shared" si="0"/>
        <v>0.42599999999999977</v>
      </c>
      <c r="K99">
        <f t="shared" si="0"/>
        <v>1.0012200000000027</v>
      </c>
      <c r="L99">
        <f t="shared" si="0"/>
        <v>0.20168750000000013</v>
      </c>
      <c r="M99">
        <f t="shared" si="0"/>
        <v>0</v>
      </c>
      <c r="N99">
        <f t="shared" si="0"/>
        <v>1.4169999999999988E-2</v>
      </c>
      <c r="O99">
        <f t="shared" si="0"/>
        <v>4.8480000000000058E-2</v>
      </c>
      <c r="P99">
        <f t="shared" si="0"/>
        <v>6.6480000000000095E-2</v>
      </c>
      <c r="Q99">
        <f t="shared" si="0"/>
        <v>2.1952499999999982E-2</v>
      </c>
      <c r="R99">
        <f t="shared" si="0"/>
        <v>4.815750000000011E-2</v>
      </c>
      <c r="S99">
        <f t="shared" si="0"/>
        <v>3.0859999999999926E-2</v>
      </c>
      <c r="T99">
        <f t="shared" si="0"/>
        <v>0</v>
      </c>
      <c r="U99">
        <f t="shared" si="0"/>
        <v>0.23591000000000009</v>
      </c>
      <c r="V99">
        <f t="shared" si="0"/>
        <v>4.1239999999999985E-2</v>
      </c>
      <c r="W99">
        <f t="shared" si="0"/>
        <v>1.1289999999999984E-2</v>
      </c>
      <c r="X99">
        <f t="shared" si="0"/>
        <v>3.5999999999999997E-2</v>
      </c>
      <c r="Y99">
        <f t="shared" si="0"/>
        <v>0</v>
      </c>
      <c r="Z99">
        <f t="shared" si="0"/>
        <v>0.28877749999999958</v>
      </c>
      <c r="AA99">
        <f t="shared" si="0"/>
        <v>0.11864000000000025</v>
      </c>
      <c r="AB99">
        <f t="shared" si="0"/>
        <v>0</v>
      </c>
      <c r="AC99">
        <f t="shared" si="0"/>
        <v>0</v>
      </c>
      <c r="AD99">
        <f t="shared" si="0"/>
        <v>0.32736000000000032</v>
      </c>
      <c r="AE99">
        <f t="shared" si="0"/>
        <v>0</v>
      </c>
      <c r="AF99">
        <f t="shared" si="0"/>
        <v>0</v>
      </c>
      <c r="AG99">
        <f t="shared" si="0"/>
        <v>1.0221600000000013</v>
      </c>
      <c r="AH99">
        <f t="shared" si="0"/>
        <v>0</v>
      </c>
      <c r="AI99">
        <f t="shared" si="0"/>
        <v>0.28919999999999946</v>
      </c>
      <c r="AJ99">
        <f t="shared" si="0"/>
        <v>0</v>
      </c>
      <c r="AK99">
        <f t="shared" si="0"/>
        <v>0.1824000000000004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5.4009349999999996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45312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6</v>
      </c>
      <c r="C32" s="94">
        <f>'IDT-1 Calculation'!DG32</f>
        <v>-2.54</v>
      </c>
      <c r="D32" s="94">
        <f>'IDT-1 Calculation'!DH32</f>
        <v>0</v>
      </c>
      <c r="E32" s="94">
        <f>'IDT-1 Calculation'!DI32</f>
        <v>0</v>
      </c>
      <c r="F32" s="94">
        <f>'IDT-1 Calculation'!DJ32</f>
        <v>-3.46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53</v>
      </c>
      <c r="C34" s="94">
        <f>'IDT-1 Calculation'!DG34</f>
        <v>-22.437999999999999</v>
      </c>
      <c r="D34" s="94">
        <f>'IDT-1 Calculation'!DH34</f>
        <v>0</v>
      </c>
      <c r="E34" s="94">
        <f>'IDT-1 Calculation'!DI34</f>
        <v>0</v>
      </c>
      <c r="F34" s="94">
        <f>'IDT-1 Calculation'!DJ34</f>
        <v>-30.562000000000001</v>
      </c>
      <c r="G34" s="99">
        <f t="shared" si="0"/>
        <v>0</v>
      </c>
    </row>
    <row r="35" spans="1:7">
      <c r="A35" s="98" t="s">
        <v>77</v>
      </c>
      <c r="B35" s="94">
        <f>'IDT-1 Calculation'!DF35</f>
        <v>26</v>
      </c>
      <c r="C35" s="94">
        <f>'IDT-1 Calculation'!DG35</f>
        <v>-11.007</v>
      </c>
      <c r="D35" s="94">
        <f>'IDT-1 Calculation'!DH35</f>
        <v>0</v>
      </c>
      <c r="E35" s="94">
        <f>'IDT-1 Calculation'!DI35</f>
        <v>0</v>
      </c>
      <c r="F35" s="94">
        <f>'IDT-1 Calculation'!DJ35</f>
        <v>-14.993</v>
      </c>
      <c r="G35" s="99">
        <f t="shared" si="0"/>
        <v>0</v>
      </c>
    </row>
    <row r="36" spans="1:7">
      <c r="A36" s="98" t="s">
        <v>78</v>
      </c>
      <c r="B36" s="94">
        <f>'IDT-1 Calculation'!DF36</f>
        <v>28.344000000000001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-28.344000000000001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64</v>
      </c>
      <c r="C68" s="94">
        <f>'IDT-1 Calculation'!DG68</f>
        <v>-27.094999999999999</v>
      </c>
      <c r="D68" s="94">
        <f>'IDT-1 Calculation'!DH68</f>
        <v>0</v>
      </c>
      <c r="E68" s="94">
        <f>'IDT-1 Calculation'!DI68</f>
        <v>0</v>
      </c>
      <c r="F68" s="94">
        <f>'IDT-1 Calculation'!DJ68</f>
        <v>-36.905000000000001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100</v>
      </c>
      <c r="C69" s="94">
        <f>'IDT-1 Calculation'!DG69</f>
        <v>-35</v>
      </c>
      <c r="D69" s="94">
        <f>'IDT-1 Calculation'!DH69</f>
        <v>0</v>
      </c>
      <c r="E69" s="94">
        <f>'IDT-1 Calculation'!DI69</f>
        <v>0</v>
      </c>
      <c r="F69" s="94">
        <f>'IDT-1 Calculation'!DJ69</f>
        <v>-65</v>
      </c>
      <c r="G69" s="99">
        <f t="shared" si="1"/>
        <v>0</v>
      </c>
    </row>
    <row r="70" spans="1:7">
      <c r="A70" s="98" t="s">
        <v>112</v>
      </c>
      <c r="B70" s="94">
        <f>'IDT-1 Calculation'!DF70</f>
        <v>140</v>
      </c>
      <c r="C70" s="94">
        <f>'IDT-1 Calculation'!DG70</f>
        <v>-30</v>
      </c>
      <c r="D70" s="94">
        <f>'IDT-1 Calculation'!DH70</f>
        <v>0</v>
      </c>
      <c r="E70" s="94">
        <f>'IDT-1 Calculation'!DI70</f>
        <v>0</v>
      </c>
      <c r="F70" s="94">
        <f>'IDT-1 Calculation'!DJ70</f>
        <v>-110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76</v>
      </c>
      <c r="C72" s="94">
        <f>'IDT-1 Calculation'!DG72</f>
        <v>-5</v>
      </c>
      <c r="D72" s="94">
        <f>'IDT-1 Calculation'!DH72</f>
        <v>0</v>
      </c>
      <c r="E72" s="94">
        <f>'IDT-1 Calculation'!DI72</f>
        <v>0</v>
      </c>
      <c r="F72" s="94">
        <f>'IDT-1 Calculation'!DJ72</f>
        <v>-71</v>
      </c>
      <c r="G72" s="99">
        <f t="shared" si="1"/>
        <v>0</v>
      </c>
    </row>
    <row r="73" spans="1:7">
      <c r="A73" s="98" t="s">
        <v>115</v>
      </c>
      <c r="B73" s="94">
        <f>'IDT-1 Calculation'!DF73</f>
        <v>91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-91</v>
      </c>
      <c r="G73" s="99">
        <f t="shared" si="1"/>
        <v>0</v>
      </c>
    </row>
    <row r="74" spans="1:7">
      <c r="A74" s="98" t="s">
        <v>116</v>
      </c>
      <c r="B74" s="94">
        <f>'IDT-1 Calculation'!DF74</f>
        <v>95.685000000000002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-95.685000000000002</v>
      </c>
      <c r="G74" s="99">
        <f t="shared" si="1"/>
        <v>0</v>
      </c>
    </row>
    <row r="75" spans="1:7">
      <c r="A75" s="98" t="s">
        <v>117</v>
      </c>
      <c r="B75" s="94">
        <f>'IDT-1 Calculation'!DF75</f>
        <v>55</v>
      </c>
      <c r="C75" s="94">
        <f>'IDT-1 Calculation'!DG75</f>
        <v>10</v>
      </c>
      <c r="D75" s="94">
        <f>'IDT-1 Calculation'!DH75</f>
        <v>0</v>
      </c>
      <c r="E75" s="94">
        <f>'IDT-1 Calculation'!DI75</f>
        <v>0</v>
      </c>
      <c r="F75" s="94">
        <f>'IDT-1 Calculation'!DJ75</f>
        <v>-65</v>
      </c>
      <c r="G75" s="99">
        <f t="shared" si="1"/>
        <v>0</v>
      </c>
    </row>
    <row r="76" spans="1:7">
      <c r="A76" s="98" t="s">
        <v>118</v>
      </c>
      <c r="B76" s="94">
        <f>'IDT-1 Calculation'!DF76</f>
        <v>30.515000000000001</v>
      </c>
      <c r="C76" s="94">
        <f>'IDT-1 Calculation'!DG76</f>
        <v>18.907</v>
      </c>
      <c r="D76" s="94">
        <f>'IDT-1 Calculation'!DH76</f>
        <v>0</v>
      </c>
      <c r="E76" s="94">
        <f>'IDT-1 Calculation'!DI76</f>
        <v>0</v>
      </c>
      <c r="F76" s="94">
        <f>'IDT-1 Calculation'!DJ76</f>
        <v>-49.421999999999997</v>
      </c>
      <c r="G76" s="99">
        <f t="shared" si="1"/>
        <v>0</v>
      </c>
    </row>
    <row r="77" spans="1:7">
      <c r="A77" s="98" t="s">
        <v>119</v>
      </c>
      <c r="B77" s="94">
        <f>'IDT-1 Calculation'!DF77</f>
        <v>25.797999999999998</v>
      </c>
      <c r="C77" s="94">
        <f>'IDT-1 Calculation'!DG77</f>
        <v>15</v>
      </c>
      <c r="D77" s="94">
        <f>'IDT-1 Calculation'!DH77</f>
        <v>0</v>
      </c>
      <c r="E77" s="94">
        <f>'IDT-1 Calculation'!DI77</f>
        <v>0</v>
      </c>
      <c r="F77" s="94">
        <f>'IDT-1 Calculation'!DJ77</f>
        <v>-40.798000000000002</v>
      </c>
      <c r="G77" s="99">
        <f t="shared" si="1"/>
        <v>0</v>
      </c>
    </row>
    <row r="78" spans="1:7">
      <c r="A78" s="98" t="s">
        <v>120</v>
      </c>
      <c r="B78" s="94">
        <f>'IDT-1 Calculation'!DF78</f>
        <v>53.906999999999996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-53.906999999999996</v>
      </c>
      <c r="G78" s="99">
        <f t="shared" si="1"/>
        <v>0</v>
      </c>
    </row>
    <row r="79" spans="1:7">
      <c r="A79" s="98" t="s">
        <v>121</v>
      </c>
      <c r="B79" s="94">
        <f>'IDT-1 Calculation'!DF79</f>
        <v>23.082000000000001</v>
      </c>
      <c r="C79" s="94">
        <f>'IDT-1 Calculation'!DG79</f>
        <v>14.301</v>
      </c>
      <c r="D79" s="94">
        <f>'IDT-1 Calculation'!DH79</f>
        <v>0</v>
      </c>
      <c r="E79" s="94">
        <f>'IDT-1 Calculation'!DI79</f>
        <v>0</v>
      </c>
      <c r="F79" s="94">
        <f>'IDT-1 Calculation'!DJ79</f>
        <v>-37.383000000000003</v>
      </c>
      <c r="G79" s="99">
        <f t="shared" si="1"/>
        <v>0</v>
      </c>
    </row>
    <row r="80" spans="1:7">
      <c r="A80" s="98" t="s">
        <v>122</v>
      </c>
      <c r="B80" s="94">
        <f>'IDT-1 Calculation'!DF80</f>
        <v>6.9260000000000002</v>
      </c>
      <c r="C80" s="94">
        <f>'IDT-1 Calculation'!DG80</f>
        <v>4.2919999999999998</v>
      </c>
      <c r="D80" s="94">
        <f>'IDT-1 Calculation'!DH80</f>
        <v>0</v>
      </c>
      <c r="E80" s="94">
        <f>'IDT-1 Calculation'!DI80</f>
        <v>0</v>
      </c>
      <c r="F80" s="94">
        <f>'IDT-1 Calculation'!DJ80</f>
        <v>-11.218</v>
      </c>
      <c r="G80" s="99">
        <f t="shared" si="1"/>
        <v>0</v>
      </c>
    </row>
    <row r="81" spans="1:7">
      <c r="A81" s="98" t="s">
        <v>123</v>
      </c>
      <c r="B81" s="94">
        <f>'IDT-1 Calculation'!DF81</f>
        <v>8.7889999999999997</v>
      </c>
      <c r="C81" s="94">
        <f>'IDT-1 Calculation'!DG81</f>
        <v>5.4450000000000003</v>
      </c>
      <c r="D81" s="94">
        <f>'IDT-1 Calculation'!DH81</f>
        <v>0</v>
      </c>
      <c r="E81" s="94">
        <f>'IDT-1 Calculation'!DI81</f>
        <v>0</v>
      </c>
      <c r="F81" s="94">
        <f>'IDT-1 Calculation'!DJ81</f>
        <v>-14.234</v>
      </c>
      <c r="G81" s="99">
        <f t="shared" si="1"/>
        <v>0</v>
      </c>
    </row>
    <row r="82" spans="1:7">
      <c r="A82" s="98" t="s">
        <v>124</v>
      </c>
      <c r="B82" s="94">
        <f>'IDT-1 Calculation'!DF82</f>
        <v>14.115</v>
      </c>
      <c r="C82" s="94">
        <f>'IDT-1 Calculation'!DG82</f>
        <v>8.7460000000000004</v>
      </c>
      <c r="D82" s="94">
        <f>'IDT-1 Calculation'!DH82</f>
        <v>0</v>
      </c>
      <c r="E82" s="94">
        <f>'IDT-1 Calculation'!DI82</f>
        <v>0</v>
      </c>
      <c r="F82" s="94">
        <f>'IDT-1 Calculation'!DJ82</f>
        <v>-22.861000000000001</v>
      </c>
      <c r="G82" s="99">
        <f t="shared" si="1"/>
        <v>0</v>
      </c>
    </row>
    <row r="83" spans="1:7">
      <c r="A83" s="98" t="s">
        <v>125</v>
      </c>
      <c r="B83" s="94">
        <f>'IDT-1 Calculation'!DF83</f>
        <v>62.076000000000001</v>
      </c>
      <c r="C83" s="94">
        <f>'IDT-1 Calculation'!DG83</f>
        <v>-25</v>
      </c>
      <c r="D83" s="94">
        <f>'IDT-1 Calculation'!DH83</f>
        <v>0</v>
      </c>
      <c r="E83" s="94">
        <f>'IDT-1 Calculation'!DI83</f>
        <v>0</v>
      </c>
      <c r="F83" s="94">
        <f>'IDT-1 Calculation'!DJ83</f>
        <v>-37.076000000000001</v>
      </c>
      <c r="G83" s="99">
        <f t="shared" si="1"/>
        <v>0</v>
      </c>
    </row>
    <row r="84" spans="1:7">
      <c r="A84" s="98" t="s">
        <v>126</v>
      </c>
      <c r="B84" s="94">
        <f>'IDT-1 Calculation'!DF84</f>
        <v>106.90600000000001</v>
      </c>
      <c r="C84" s="94">
        <f>'IDT-1 Calculation'!DG84</f>
        <v>-45</v>
      </c>
      <c r="D84" s="94">
        <f>'IDT-1 Calculation'!DH84</f>
        <v>0</v>
      </c>
      <c r="E84" s="94">
        <f>'IDT-1 Calculation'!DI84</f>
        <v>0</v>
      </c>
      <c r="F84" s="94">
        <f>'IDT-1 Calculation'!DJ84</f>
        <v>-61.905999999999999</v>
      </c>
      <c r="G84" s="99">
        <f t="shared" si="1"/>
        <v>0</v>
      </c>
    </row>
    <row r="85" spans="1:7">
      <c r="A85" s="98" t="s">
        <v>127</v>
      </c>
      <c r="B85" s="94">
        <f>'IDT-1 Calculation'!DF85</f>
        <v>155.71800000000002</v>
      </c>
      <c r="C85" s="94">
        <f>'IDT-1 Calculation'!DG85</f>
        <v>-70</v>
      </c>
      <c r="D85" s="94">
        <f>'IDT-1 Calculation'!DH85</f>
        <v>0</v>
      </c>
      <c r="E85" s="94">
        <f>'IDT-1 Calculation'!DI85</f>
        <v>0</v>
      </c>
      <c r="F85" s="94">
        <f>'IDT-1 Calculation'!DJ85</f>
        <v>-85.718000000000004</v>
      </c>
      <c r="G85" s="99">
        <f t="shared" si="1"/>
        <v>0</v>
      </c>
    </row>
    <row r="86" spans="1:7">
      <c r="A86" s="98" t="s">
        <v>128</v>
      </c>
      <c r="B86" s="94">
        <f>'IDT-1 Calculation'!DF86</f>
        <v>178.62799999999999</v>
      </c>
      <c r="C86" s="94">
        <f>'IDT-1 Calculation'!DG86</f>
        <v>-85</v>
      </c>
      <c r="D86" s="94">
        <f>'IDT-1 Calculation'!DH86</f>
        <v>0</v>
      </c>
      <c r="E86" s="94">
        <f>'IDT-1 Calculation'!DI86</f>
        <v>0</v>
      </c>
      <c r="F86" s="94">
        <f>'IDT-1 Calculation'!DJ86</f>
        <v>-93.628</v>
      </c>
      <c r="G86" s="99">
        <f t="shared" si="1"/>
        <v>0</v>
      </c>
    </row>
    <row r="87" spans="1:7">
      <c r="A87" s="98" t="s">
        <v>129</v>
      </c>
      <c r="B87" s="94">
        <f>'IDT-1 Calculation'!DF87</f>
        <v>231.483</v>
      </c>
      <c r="C87" s="94">
        <f>'IDT-1 Calculation'!DG87</f>
        <v>-100</v>
      </c>
      <c r="D87" s="94">
        <f>'IDT-1 Calculation'!DH87</f>
        <v>0</v>
      </c>
      <c r="E87" s="94">
        <f>'IDT-1 Calculation'!DI87</f>
        <v>0</v>
      </c>
      <c r="F87" s="94">
        <f>'IDT-1 Calculation'!DJ87</f>
        <v>-131.483</v>
      </c>
      <c r="G87" s="99">
        <f t="shared" si="1"/>
        <v>0</v>
      </c>
    </row>
    <row r="88" spans="1:7">
      <c r="A88" s="98" t="s">
        <v>130</v>
      </c>
      <c r="B88" s="94">
        <f>'IDT-1 Calculation'!DF88</f>
        <v>233.56299999999999</v>
      </c>
      <c r="C88" s="94">
        <f>'IDT-1 Calculation'!DG88</f>
        <v>-110</v>
      </c>
      <c r="D88" s="94">
        <f>'IDT-1 Calculation'!DH88</f>
        <v>0</v>
      </c>
      <c r="E88" s="94">
        <f>'IDT-1 Calculation'!DI88</f>
        <v>0</v>
      </c>
      <c r="F88" s="94">
        <f>'IDT-1 Calculation'!DJ88</f>
        <v>-123.563</v>
      </c>
      <c r="G88" s="99">
        <f t="shared" si="1"/>
        <v>0</v>
      </c>
    </row>
    <row r="89" spans="1:7">
      <c r="A89" s="98" t="s">
        <v>131</v>
      </c>
      <c r="B89" s="94">
        <f>'IDT-1 Calculation'!DF89</f>
        <v>233.119</v>
      </c>
      <c r="C89" s="94">
        <f>'IDT-1 Calculation'!DG89</f>
        <v>-110</v>
      </c>
      <c r="D89" s="94">
        <f>'IDT-1 Calculation'!DH89</f>
        <v>0</v>
      </c>
      <c r="E89" s="94">
        <f>'IDT-1 Calculation'!DI89</f>
        <v>0</v>
      </c>
      <c r="F89" s="94">
        <f>'IDT-1 Calculation'!DJ89</f>
        <v>-123.119</v>
      </c>
      <c r="G89" s="99">
        <f t="shared" si="1"/>
        <v>0</v>
      </c>
    </row>
    <row r="90" spans="1:7">
      <c r="A90" s="98" t="s">
        <v>132</v>
      </c>
      <c r="B90" s="94">
        <f>'IDT-1 Calculation'!DF90</f>
        <v>115</v>
      </c>
      <c r="C90" s="94">
        <f>'IDT-1 Calculation'!DG90</f>
        <v>-115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19</v>
      </c>
      <c r="C94" s="94">
        <f>'IDT-1 Calculation'!DG94</f>
        <v>-19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73.272999999999996</v>
      </c>
      <c r="C95" s="94">
        <f>'IDT-1 Calculation'!DG95</f>
        <v>-44</v>
      </c>
      <c r="D95" s="94">
        <f>'IDT-1 Calculation'!DH95</f>
        <v>0</v>
      </c>
      <c r="E95" s="94">
        <f>'IDT-1 Calculation'!DI95</f>
        <v>0</v>
      </c>
      <c r="F95" s="94">
        <f>'IDT-1 Calculation'!DJ95</f>
        <v>-29.273</v>
      </c>
      <c r="G95" s="99">
        <f t="shared" si="1"/>
        <v>0</v>
      </c>
    </row>
    <row r="96" spans="1:7">
      <c r="A96" s="98" t="s">
        <v>138</v>
      </c>
      <c r="B96" s="94">
        <f>'IDT-1 Calculation'!DF96</f>
        <v>109</v>
      </c>
      <c r="C96" s="94">
        <f>'IDT-1 Calculation'!DG96</f>
        <v>-46.146999999999998</v>
      </c>
      <c r="D96" s="94">
        <f>'IDT-1 Calculation'!DH96</f>
        <v>0</v>
      </c>
      <c r="E96" s="94">
        <f>'IDT-1 Calculation'!DI96</f>
        <v>0</v>
      </c>
      <c r="F96" s="94">
        <f>'IDT-1 Calculation'!DJ96</f>
        <v>-62.853000000000002</v>
      </c>
      <c r="G96" s="99">
        <f t="shared" si="1"/>
        <v>0</v>
      </c>
    </row>
    <row r="97" spans="1:7">
      <c r="A97" s="98" t="s">
        <v>139</v>
      </c>
      <c r="B97" s="94">
        <f>'IDT-1 Calculation'!DF97</f>
        <v>30</v>
      </c>
      <c r="C97" s="94">
        <f>'IDT-1 Calculation'!DG97</f>
        <v>-12.701000000000001</v>
      </c>
      <c r="D97" s="94">
        <f>'IDT-1 Calculation'!DH97</f>
        <v>0</v>
      </c>
      <c r="E97" s="94">
        <f>'IDT-1 Calculation'!DI97</f>
        <v>0</v>
      </c>
      <c r="F97" s="94">
        <f>'IDT-1 Calculation'!DJ97</f>
        <v>-17.298999999999999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0.61148175000000005</v>
      </c>
      <c r="C99" s="110">
        <f>SUM(C3:C98)/4000</f>
        <v>-0.20955925000000003</v>
      </c>
      <c r="D99" s="110">
        <f>SUM(D3:D98)/4000</f>
        <v>0</v>
      </c>
      <c r="E99" s="110">
        <f>SUM(E3:E98)/4000</f>
        <v>0</v>
      </c>
      <c r="F99" s="110">
        <f>SUM(F3:F98)/4000</f>
        <v>-0.40192250000000002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16.059999999999999</v>
      </c>
      <c r="AH3" s="196">
        <v>0</v>
      </c>
      <c r="AI3" s="196">
        <v>4.55</v>
      </c>
      <c r="AJ3" s="196">
        <v>0</v>
      </c>
      <c r="AK3" s="196">
        <v>0.84</v>
      </c>
      <c r="AL3" s="196">
        <v>0</v>
      </c>
      <c r="AM3" s="196">
        <v>0</v>
      </c>
      <c r="AN3" s="196">
        <v>0</v>
      </c>
      <c r="AO3" s="196">
        <v>22.18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16.059999999999999</v>
      </c>
      <c r="AH4" s="196">
        <v>0</v>
      </c>
      <c r="AI4" s="196">
        <v>4.55</v>
      </c>
      <c r="AJ4" s="196">
        <v>0</v>
      </c>
      <c r="AK4" s="196">
        <v>0.84</v>
      </c>
      <c r="AL4" s="196">
        <v>0</v>
      </c>
      <c r="AM4" s="196">
        <v>0</v>
      </c>
      <c r="AN4" s="196">
        <v>0</v>
      </c>
      <c r="AO4" s="196">
        <v>22.61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16.059999999999999</v>
      </c>
      <c r="AH5" s="196">
        <v>0</v>
      </c>
      <c r="AI5" s="196">
        <v>4.55</v>
      </c>
      <c r="AJ5" s="196">
        <v>0</v>
      </c>
      <c r="AK5" s="196">
        <v>0.84</v>
      </c>
      <c r="AL5" s="196">
        <v>0</v>
      </c>
      <c r="AM5" s="196">
        <v>0</v>
      </c>
      <c r="AN5" s="196">
        <v>0</v>
      </c>
      <c r="AO5" s="196">
        <v>22.61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16.059999999999999</v>
      </c>
      <c r="AH6" s="196">
        <v>0</v>
      </c>
      <c r="AI6" s="196">
        <v>4.55</v>
      </c>
      <c r="AJ6" s="196">
        <v>0</v>
      </c>
      <c r="AK6" s="196">
        <v>0.84</v>
      </c>
      <c r="AL6" s="196">
        <v>0</v>
      </c>
      <c r="AM6" s="196">
        <v>0</v>
      </c>
      <c r="AN6" s="196">
        <v>0</v>
      </c>
      <c r="AO6" s="196">
        <v>22.61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16.059999999999999</v>
      </c>
      <c r="AH7" s="196">
        <v>0</v>
      </c>
      <c r="AI7" s="196">
        <v>4.55</v>
      </c>
      <c r="AJ7" s="196">
        <v>0</v>
      </c>
      <c r="AK7" s="196">
        <v>0.84</v>
      </c>
      <c r="AL7" s="196">
        <v>0</v>
      </c>
      <c r="AM7" s="196">
        <v>0</v>
      </c>
      <c r="AN7" s="196">
        <v>0</v>
      </c>
      <c r="AO7" s="196">
        <v>22.61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16.059999999999999</v>
      </c>
      <c r="AH8" s="196">
        <v>0</v>
      </c>
      <c r="AI8" s="196">
        <v>4.55</v>
      </c>
      <c r="AJ8" s="196">
        <v>0</v>
      </c>
      <c r="AK8" s="196">
        <v>0.84</v>
      </c>
      <c r="AL8" s="196">
        <v>0</v>
      </c>
      <c r="AM8" s="196">
        <v>0</v>
      </c>
      <c r="AN8" s="196">
        <v>0</v>
      </c>
      <c r="AO8" s="196">
        <v>22.61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16.059999999999999</v>
      </c>
      <c r="AH9" s="196">
        <v>0</v>
      </c>
      <c r="AI9" s="196">
        <v>4.55</v>
      </c>
      <c r="AJ9" s="196">
        <v>0</v>
      </c>
      <c r="AK9" s="196">
        <v>0.84</v>
      </c>
      <c r="AL9" s="196">
        <v>0</v>
      </c>
      <c r="AM9" s="196">
        <v>0</v>
      </c>
      <c r="AN9" s="196">
        <v>0</v>
      </c>
      <c r="AO9" s="196">
        <v>22.61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16.059999999999999</v>
      </c>
      <c r="AH10" s="196">
        <v>0</v>
      </c>
      <c r="AI10" s="196">
        <v>4.55</v>
      </c>
      <c r="AJ10" s="196">
        <v>0</v>
      </c>
      <c r="AK10" s="196">
        <v>0.84</v>
      </c>
      <c r="AL10" s="196">
        <v>0</v>
      </c>
      <c r="AM10" s="196">
        <v>0</v>
      </c>
      <c r="AN10" s="196">
        <v>0</v>
      </c>
      <c r="AO10" s="196">
        <v>22.61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16.059999999999999</v>
      </c>
      <c r="AH11" s="196">
        <v>0</v>
      </c>
      <c r="AI11" s="196">
        <v>4.55</v>
      </c>
      <c r="AJ11" s="196">
        <v>0</v>
      </c>
      <c r="AK11" s="196">
        <v>0.84</v>
      </c>
      <c r="AL11" s="196">
        <v>0</v>
      </c>
      <c r="AM11" s="196">
        <v>0</v>
      </c>
      <c r="AN11" s="196">
        <v>0</v>
      </c>
      <c r="AO11" s="196">
        <v>22.61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16.059999999999999</v>
      </c>
      <c r="AH12" s="196">
        <v>0</v>
      </c>
      <c r="AI12" s="196">
        <v>4.55</v>
      </c>
      <c r="AJ12" s="196">
        <v>0</v>
      </c>
      <c r="AK12" s="196">
        <v>0.84</v>
      </c>
      <c r="AL12" s="196">
        <v>0</v>
      </c>
      <c r="AM12" s="196">
        <v>0</v>
      </c>
      <c r="AN12" s="196">
        <v>0</v>
      </c>
      <c r="AO12" s="196">
        <v>22.61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16.059999999999999</v>
      </c>
      <c r="AH13" s="196">
        <v>0</v>
      </c>
      <c r="AI13" s="196">
        <v>4.55</v>
      </c>
      <c r="AJ13" s="196">
        <v>0</v>
      </c>
      <c r="AK13" s="196">
        <v>0.84</v>
      </c>
      <c r="AL13" s="196">
        <v>0</v>
      </c>
      <c r="AM13" s="196">
        <v>0</v>
      </c>
      <c r="AN13" s="196">
        <v>0</v>
      </c>
      <c r="AO13" s="196">
        <v>22.61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16.059999999999999</v>
      </c>
      <c r="AH14" s="196">
        <v>0</v>
      </c>
      <c r="AI14" s="196">
        <v>4.55</v>
      </c>
      <c r="AJ14" s="196">
        <v>0</v>
      </c>
      <c r="AK14" s="196">
        <v>0.84</v>
      </c>
      <c r="AL14" s="196">
        <v>0</v>
      </c>
      <c r="AM14" s="196">
        <v>0</v>
      </c>
      <c r="AN14" s="196">
        <v>0</v>
      </c>
      <c r="AO14" s="196">
        <v>22.61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16.059999999999999</v>
      </c>
      <c r="AH15" s="196">
        <v>0</v>
      </c>
      <c r="AI15" s="196">
        <v>4.55</v>
      </c>
      <c r="AJ15" s="196">
        <v>0</v>
      </c>
      <c r="AK15" s="196">
        <v>0.84</v>
      </c>
      <c r="AL15" s="196">
        <v>0</v>
      </c>
      <c r="AM15" s="196">
        <v>0</v>
      </c>
      <c r="AN15" s="196">
        <v>0</v>
      </c>
      <c r="AO15" s="196">
        <v>22.61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16.059999999999999</v>
      </c>
      <c r="AH16" s="196">
        <v>0</v>
      </c>
      <c r="AI16" s="196">
        <v>4.55</v>
      </c>
      <c r="AJ16" s="196">
        <v>0</v>
      </c>
      <c r="AK16" s="196">
        <v>0.84</v>
      </c>
      <c r="AL16" s="196">
        <v>0</v>
      </c>
      <c r="AM16" s="196">
        <v>0</v>
      </c>
      <c r="AN16" s="196">
        <v>0</v>
      </c>
      <c r="AO16" s="196">
        <v>22.61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16.059999999999999</v>
      </c>
      <c r="AH17" s="196">
        <v>0</v>
      </c>
      <c r="AI17" s="196">
        <v>4.55</v>
      </c>
      <c r="AJ17" s="196">
        <v>0</v>
      </c>
      <c r="AK17" s="196">
        <v>0.84</v>
      </c>
      <c r="AL17" s="196">
        <v>0</v>
      </c>
      <c r="AM17" s="196">
        <v>0</v>
      </c>
      <c r="AN17" s="196">
        <v>0</v>
      </c>
      <c r="AO17" s="196">
        <v>22.61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16.059999999999999</v>
      </c>
      <c r="AH18" s="196">
        <v>0</v>
      </c>
      <c r="AI18" s="196">
        <v>4.55</v>
      </c>
      <c r="AJ18" s="196">
        <v>0</v>
      </c>
      <c r="AK18" s="196">
        <v>0.84</v>
      </c>
      <c r="AL18" s="196">
        <v>0</v>
      </c>
      <c r="AM18" s="196">
        <v>0</v>
      </c>
      <c r="AN18" s="196">
        <v>0</v>
      </c>
      <c r="AO18" s="196">
        <v>22.61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16.059999999999999</v>
      </c>
      <c r="AH19" s="196">
        <v>0</v>
      </c>
      <c r="AI19" s="196">
        <v>4.55</v>
      </c>
      <c r="AJ19" s="196">
        <v>0</v>
      </c>
      <c r="AK19" s="196">
        <v>0.84</v>
      </c>
      <c r="AL19" s="196">
        <v>0</v>
      </c>
      <c r="AM19" s="196">
        <v>0</v>
      </c>
      <c r="AN19" s="196">
        <v>0</v>
      </c>
      <c r="AO19" s="196">
        <v>22.61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16.059999999999999</v>
      </c>
      <c r="AH20" s="196">
        <v>0</v>
      </c>
      <c r="AI20" s="196">
        <v>4.55</v>
      </c>
      <c r="AJ20" s="196">
        <v>0</v>
      </c>
      <c r="AK20" s="196">
        <v>0.84</v>
      </c>
      <c r="AL20" s="196">
        <v>0</v>
      </c>
      <c r="AM20" s="196">
        <v>0</v>
      </c>
      <c r="AN20" s="196">
        <v>0</v>
      </c>
      <c r="AO20" s="196">
        <v>22.61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16.059999999999999</v>
      </c>
      <c r="AH21" s="196">
        <v>0</v>
      </c>
      <c r="AI21" s="196">
        <v>4.55</v>
      </c>
      <c r="AJ21" s="196">
        <v>0</v>
      </c>
      <c r="AK21" s="196">
        <v>0.84</v>
      </c>
      <c r="AL21" s="196">
        <v>0</v>
      </c>
      <c r="AM21" s="196">
        <v>0</v>
      </c>
      <c r="AN21" s="196">
        <v>0</v>
      </c>
      <c r="AO21" s="196">
        <v>22.61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16.059999999999999</v>
      </c>
      <c r="AH22" s="196">
        <v>0</v>
      </c>
      <c r="AI22" s="196">
        <v>4.55</v>
      </c>
      <c r="AJ22" s="196">
        <v>0</v>
      </c>
      <c r="AK22" s="196">
        <v>0.84</v>
      </c>
      <c r="AL22" s="196">
        <v>0</v>
      </c>
      <c r="AM22" s="196">
        <v>0</v>
      </c>
      <c r="AN22" s="196">
        <v>0</v>
      </c>
      <c r="AO22" s="196">
        <v>22.61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16.059999999999999</v>
      </c>
      <c r="AH23" s="196">
        <v>0</v>
      </c>
      <c r="AI23" s="196">
        <v>4.55</v>
      </c>
      <c r="AJ23" s="196">
        <v>0</v>
      </c>
      <c r="AK23" s="196">
        <v>0.84</v>
      </c>
      <c r="AL23" s="196">
        <v>0</v>
      </c>
      <c r="AM23" s="196">
        <v>0</v>
      </c>
      <c r="AN23" s="196">
        <v>0</v>
      </c>
      <c r="AO23" s="196">
        <v>22.61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16.059999999999999</v>
      </c>
      <c r="AH24" s="196">
        <v>0</v>
      </c>
      <c r="AI24" s="196">
        <v>4.55</v>
      </c>
      <c r="AJ24" s="196">
        <v>0</v>
      </c>
      <c r="AK24" s="196">
        <v>0.84</v>
      </c>
      <c r="AL24" s="196">
        <v>0</v>
      </c>
      <c r="AM24" s="196">
        <v>0</v>
      </c>
      <c r="AN24" s="196">
        <v>0</v>
      </c>
      <c r="AO24" s="196">
        <v>22.61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16.059999999999999</v>
      </c>
      <c r="AH25" s="196">
        <v>0</v>
      </c>
      <c r="AI25" s="196">
        <v>4.55</v>
      </c>
      <c r="AJ25" s="196">
        <v>0</v>
      </c>
      <c r="AK25" s="196">
        <v>0.84</v>
      </c>
      <c r="AL25" s="196">
        <v>0</v>
      </c>
      <c r="AM25" s="196">
        <v>0</v>
      </c>
      <c r="AN25" s="196">
        <v>0</v>
      </c>
      <c r="AO25" s="196">
        <v>22.61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16.059999999999999</v>
      </c>
      <c r="AH26" s="196">
        <v>0</v>
      </c>
      <c r="AI26" s="196">
        <v>4.55</v>
      </c>
      <c r="AJ26" s="196">
        <v>0</v>
      </c>
      <c r="AK26" s="196">
        <v>0.84</v>
      </c>
      <c r="AL26" s="196">
        <v>0</v>
      </c>
      <c r="AM26" s="196">
        <v>0</v>
      </c>
      <c r="AN26" s="196">
        <v>0</v>
      </c>
      <c r="AO26" s="196">
        <v>22.61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16.059999999999999</v>
      </c>
      <c r="AH27" s="196">
        <v>0</v>
      </c>
      <c r="AI27" s="196">
        <v>4.55</v>
      </c>
      <c r="AJ27" s="196">
        <v>0</v>
      </c>
      <c r="AK27" s="196">
        <v>0.84</v>
      </c>
      <c r="AL27" s="196">
        <v>0</v>
      </c>
      <c r="AM27" s="196">
        <v>0</v>
      </c>
      <c r="AN27" s="196">
        <v>0</v>
      </c>
      <c r="AO27" s="196">
        <v>23.03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16.059999999999999</v>
      </c>
      <c r="AH28" s="196">
        <v>0</v>
      </c>
      <c r="AI28" s="196">
        <v>4.55</v>
      </c>
      <c r="AJ28" s="196">
        <v>0</v>
      </c>
      <c r="AK28" s="196">
        <v>0.84</v>
      </c>
      <c r="AL28" s="196">
        <v>0</v>
      </c>
      <c r="AM28" s="196">
        <v>0</v>
      </c>
      <c r="AN28" s="196">
        <v>0</v>
      </c>
      <c r="AO28" s="196">
        <v>23.03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16.059999999999999</v>
      </c>
      <c r="AH29" s="196">
        <v>0</v>
      </c>
      <c r="AI29" s="196">
        <v>4.55</v>
      </c>
      <c r="AJ29" s="196">
        <v>0</v>
      </c>
      <c r="AK29" s="196">
        <v>0.84</v>
      </c>
      <c r="AL29" s="196">
        <v>0</v>
      </c>
      <c r="AM29" s="196">
        <v>0</v>
      </c>
      <c r="AN29" s="196">
        <v>0</v>
      </c>
      <c r="AO29" s="196">
        <v>23.03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16.059999999999999</v>
      </c>
      <c r="AH30" s="196">
        <v>0</v>
      </c>
      <c r="AI30" s="196">
        <v>4.55</v>
      </c>
      <c r="AJ30" s="196">
        <v>0</v>
      </c>
      <c r="AK30" s="196">
        <v>0.84</v>
      </c>
      <c r="AL30" s="196">
        <v>0</v>
      </c>
      <c r="AM30" s="196">
        <v>0</v>
      </c>
      <c r="AN30" s="196">
        <v>0</v>
      </c>
      <c r="AO30" s="196">
        <v>23.03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16.059999999999999</v>
      </c>
      <c r="AH31" s="196">
        <v>0</v>
      </c>
      <c r="AI31" s="196">
        <v>4.55</v>
      </c>
      <c r="AJ31" s="196">
        <v>0</v>
      </c>
      <c r="AK31" s="196">
        <v>0.84</v>
      </c>
      <c r="AL31" s="196">
        <v>0</v>
      </c>
      <c r="AM31" s="196">
        <v>0</v>
      </c>
      <c r="AN31" s="196">
        <v>0</v>
      </c>
      <c r="AO31" s="196">
        <v>23.03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16.059999999999999</v>
      </c>
      <c r="AH32" s="196">
        <v>0</v>
      </c>
      <c r="AI32" s="196">
        <v>4.55</v>
      </c>
      <c r="AJ32" s="196">
        <v>0</v>
      </c>
      <c r="AK32" s="196">
        <v>0.84</v>
      </c>
      <c r="AL32" s="196">
        <v>0</v>
      </c>
      <c r="AM32" s="196">
        <v>0</v>
      </c>
      <c r="AN32" s="196">
        <v>0</v>
      </c>
      <c r="AO32" s="196">
        <v>23.03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16.059999999999999</v>
      </c>
      <c r="AH33" s="196">
        <v>0</v>
      </c>
      <c r="AI33" s="196">
        <v>4.55</v>
      </c>
      <c r="AJ33" s="196">
        <v>0</v>
      </c>
      <c r="AK33" s="196">
        <v>0.84</v>
      </c>
      <c r="AL33" s="196">
        <v>0</v>
      </c>
      <c r="AM33" s="196">
        <v>0</v>
      </c>
      <c r="AN33" s="196">
        <v>0</v>
      </c>
      <c r="AO33" s="196">
        <v>23.03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16.059999999999999</v>
      </c>
      <c r="AH34" s="196">
        <v>0</v>
      </c>
      <c r="AI34" s="196">
        <v>4.55</v>
      </c>
      <c r="AJ34" s="196">
        <v>0</v>
      </c>
      <c r="AK34" s="196">
        <v>0.84</v>
      </c>
      <c r="AL34" s="196">
        <v>0</v>
      </c>
      <c r="AM34" s="196">
        <v>0</v>
      </c>
      <c r="AN34" s="196">
        <v>0</v>
      </c>
      <c r="AO34" s="196">
        <v>23.03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16.059999999999999</v>
      </c>
      <c r="AH35" s="196">
        <v>0</v>
      </c>
      <c r="AI35" s="196">
        <v>4.55</v>
      </c>
      <c r="AJ35" s="196">
        <v>0</v>
      </c>
      <c r="AK35" s="196">
        <v>0.84</v>
      </c>
      <c r="AL35" s="196">
        <v>0</v>
      </c>
      <c r="AM35" s="196">
        <v>0</v>
      </c>
      <c r="AN35" s="196">
        <v>0</v>
      </c>
      <c r="AO35" s="196">
        <v>23.03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16.059999999999999</v>
      </c>
      <c r="AH36" s="196">
        <v>0</v>
      </c>
      <c r="AI36" s="196">
        <v>4.55</v>
      </c>
      <c r="AJ36" s="196">
        <v>0</v>
      </c>
      <c r="AK36" s="196">
        <v>0.84</v>
      </c>
      <c r="AL36" s="196">
        <v>0</v>
      </c>
      <c r="AM36" s="196">
        <v>0</v>
      </c>
      <c r="AN36" s="196">
        <v>0</v>
      </c>
      <c r="AO36" s="196">
        <v>23.03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16.059999999999999</v>
      </c>
      <c r="AH37" s="196">
        <v>0</v>
      </c>
      <c r="AI37" s="196">
        <v>4.55</v>
      </c>
      <c r="AJ37" s="196">
        <v>0</v>
      </c>
      <c r="AK37" s="196">
        <v>0.84</v>
      </c>
      <c r="AL37" s="196">
        <v>0</v>
      </c>
      <c r="AM37" s="196">
        <v>0</v>
      </c>
      <c r="AN37" s="196">
        <v>0</v>
      </c>
      <c r="AO37" s="196">
        <v>23.03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16.059999999999999</v>
      </c>
      <c r="AH38" s="196">
        <v>0</v>
      </c>
      <c r="AI38" s="196">
        <v>4.55</v>
      </c>
      <c r="AJ38" s="196">
        <v>0</v>
      </c>
      <c r="AK38" s="196">
        <v>0.84</v>
      </c>
      <c r="AL38" s="196">
        <v>0</v>
      </c>
      <c r="AM38" s="196">
        <v>0</v>
      </c>
      <c r="AN38" s="196">
        <v>0</v>
      </c>
      <c r="AO38" s="196">
        <v>23.03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16.059999999999999</v>
      </c>
      <c r="AH39" s="196">
        <v>0</v>
      </c>
      <c r="AI39" s="196">
        <v>4.55</v>
      </c>
      <c r="AJ39" s="196">
        <v>0</v>
      </c>
      <c r="AK39" s="196">
        <v>0.84</v>
      </c>
      <c r="AL39" s="196">
        <v>0</v>
      </c>
      <c r="AM39" s="196">
        <v>0</v>
      </c>
      <c r="AN39" s="196">
        <v>0</v>
      </c>
      <c r="AO39" s="196">
        <v>23.03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16.059999999999999</v>
      </c>
      <c r="AH40" s="196">
        <v>0</v>
      </c>
      <c r="AI40" s="196">
        <v>4.55</v>
      </c>
      <c r="AJ40" s="196">
        <v>0</v>
      </c>
      <c r="AK40" s="196">
        <v>0.84</v>
      </c>
      <c r="AL40" s="196">
        <v>0</v>
      </c>
      <c r="AM40" s="196">
        <v>0</v>
      </c>
      <c r="AN40" s="196">
        <v>0</v>
      </c>
      <c r="AO40" s="196">
        <v>23.03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16.059999999999999</v>
      </c>
      <c r="AH41" s="196">
        <v>0</v>
      </c>
      <c r="AI41" s="196">
        <v>4.55</v>
      </c>
      <c r="AJ41" s="196">
        <v>0</v>
      </c>
      <c r="AK41" s="196">
        <v>0.84</v>
      </c>
      <c r="AL41" s="196">
        <v>0</v>
      </c>
      <c r="AM41" s="196">
        <v>0</v>
      </c>
      <c r="AN41" s="196">
        <v>0</v>
      </c>
      <c r="AO41" s="196">
        <v>23.03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16.059999999999999</v>
      </c>
      <c r="AH42" s="196">
        <v>0</v>
      </c>
      <c r="AI42" s="196">
        <v>4.55</v>
      </c>
      <c r="AJ42" s="196">
        <v>0</v>
      </c>
      <c r="AK42" s="196">
        <v>0.84</v>
      </c>
      <c r="AL42" s="196">
        <v>0</v>
      </c>
      <c r="AM42" s="196">
        <v>0</v>
      </c>
      <c r="AN42" s="196">
        <v>0</v>
      </c>
      <c r="AO42" s="196">
        <v>23.03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16.059999999999999</v>
      </c>
      <c r="AH43" s="196">
        <v>0</v>
      </c>
      <c r="AI43" s="196">
        <v>4.55</v>
      </c>
      <c r="AJ43" s="196">
        <v>0</v>
      </c>
      <c r="AK43" s="196">
        <v>0.84</v>
      </c>
      <c r="AL43" s="196">
        <v>0</v>
      </c>
      <c r="AM43" s="196">
        <v>0</v>
      </c>
      <c r="AN43" s="196">
        <v>0</v>
      </c>
      <c r="AO43" s="196">
        <v>23.03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16.059999999999999</v>
      </c>
      <c r="AH44" s="196">
        <v>0</v>
      </c>
      <c r="AI44" s="196">
        <v>4.55</v>
      </c>
      <c r="AJ44" s="196">
        <v>0</v>
      </c>
      <c r="AK44" s="196">
        <v>0.84</v>
      </c>
      <c r="AL44" s="196">
        <v>0</v>
      </c>
      <c r="AM44" s="196">
        <v>0</v>
      </c>
      <c r="AN44" s="196">
        <v>0</v>
      </c>
      <c r="AO44" s="196">
        <v>23.03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16.059999999999999</v>
      </c>
      <c r="AH45" s="196">
        <v>0</v>
      </c>
      <c r="AI45" s="196">
        <v>4.55</v>
      </c>
      <c r="AJ45" s="196">
        <v>0</v>
      </c>
      <c r="AK45" s="196">
        <v>0.84</v>
      </c>
      <c r="AL45" s="196">
        <v>0</v>
      </c>
      <c r="AM45" s="196">
        <v>0</v>
      </c>
      <c r="AN45" s="196">
        <v>0</v>
      </c>
      <c r="AO45" s="196">
        <v>23.03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16.059999999999999</v>
      </c>
      <c r="AH46" s="196">
        <v>0</v>
      </c>
      <c r="AI46" s="196">
        <v>4.55</v>
      </c>
      <c r="AJ46" s="196">
        <v>0</v>
      </c>
      <c r="AK46" s="196">
        <v>0.84</v>
      </c>
      <c r="AL46" s="196">
        <v>0</v>
      </c>
      <c r="AM46" s="196">
        <v>0</v>
      </c>
      <c r="AN46" s="196">
        <v>0</v>
      </c>
      <c r="AO46" s="196">
        <v>23.03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16.059999999999999</v>
      </c>
      <c r="AH47" s="196">
        <v>0</v>
      </c>
      <c r="AI47" s="196">
        <v>4.55</v>
      </c>
      <c r="AJ47" s="196">
        <v>0</v>
      </c>
      <c r="AK47" s="196">
        <v>0.84</v>
      </c>
      <c r="AL47" s="196">
        <v>0</v>
      </c>
      <c r="AM47" s="196">
        <v>0</v>
      </c>
      <c r="AN47" s="196">
        <v>0</v>
      </c>
      <c r="AO47" s="196">
        <v>23.03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16.059999999999999</v>
      </c>
      <c r="AH48" s="196">
        <v>0</v>
      </c>
      <c r="AI48" s="196">
        <v>4.55</v>
      </c>
      <c r="AJ48" s="196">
        <v>0</v>
      </c>
      <c r="AK48" s="196">
        <v>0.84</v>
      </c>
      <c r="AL48" s="196">
        <v>0</v>
      </c>
      <c r="AM48" s="196">
        <v>0</v>
      </c>
      <c r="AN48" s="196">
        <v>0</v>
      </c>
      <c r="AO48" s="196">
        <v>23.03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16.059999999999999</v>
      </c>
      <c r="AH49" s="196">
        <v>0</v>
      </c>
      <c r="AI49" s="196">
        <v>4.55</v>
      </c>
      <c r="AJ49" s="196">
        <v>0</v>
      </c>
      <c r="AK49" s="196">
        <v>0.84</v>
      </c>
      <c r="AL49" s="196">
        <v>0</v>
      </c>
      <c r="AM49" s="196">
        <v>0</v>
      </c>
      <c r="AN49" s="196">
        <v>0</v>
      </c>
      <c r="AO49" s="196">
        <v>23.03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16.059999999999999</v>
      </c>
      <c r="AH50" s="196">
        <v>0</v>
      </c>
      <c r="AI50" s="196">
        <v>4.55</v>
      </c>
      <c r="AJ50" s="196">
        <v>0</v>
      </c>
      <c r="AK50" s="196">
        <v>0.84</v>
      </c>
      <c r="AL50" s="196">
        <v>0</v>
      </c>
      <c r="AM50" s="196">
        <v>0</v>
      </c>
      <c r="AN50" s="196">
        <v>0</v>
      </c>
      <c r="AO50" s="196">
        <v>23.03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16.059999999999999</v>
      </c>
      <c r="AH51" s="196">
        <v>0</v>
      </c>
      <c r="AI51" s="196">
        <v>4.55</v>
      </c>
      <c r="AJ51" s="196">
        <v>0</v>
      </c>
      <c r="AK51" s="196">
        <v>0.84</v>
      </c>
      <c r="AL51" s="196">
        <v>0</v>
      </c>
      <c r="AM51" s="196">
        <v>0</v>
      </c>
      <c r="AN51" s="196">
        <v>0</v>
      </c>
      <c r="AO51" s="196">
        <v>22.57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16.059999999999999</v>
      </c>
      <c r="AH52" s="196">
        <v>0</v>
      </c>
      <c r="AI52" s="196">
        <v>4.55</v>
      </c>
      <c r="AJ52" s="196">
        <v>0</v>
      </c>
      <c r="AK52" s="196">
        <v>0.84</v>
      </c>
      <c r="AL52" s="196">
        <v>0</v>
      </c>
      <c r="AM52" s="196">
        <v>0</v>
      </c>
      <c r="AN52" s="196">
        <v>0</v>
      </c>
      <c r="AO52" s="196">
        <v>22.57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16.059999999999999</v>
      </c>
      <c r="AH53" s="196">
        <v>0</v>
      </c>
      <c r="AI53" s="196">
        <v>4.55</v>
      </c>
      <c r="AJ53" s="196">
        <v>0</v>
      </c>
      <c r="AK53" s="196">
        <v>0.84</v>
      </c>
      <c r="AL53" s="196">
        <v>0</v>
      </c>
      <c r="AM53" s="196">
        <v>0</v>
      </c>
      <c r="AN53" s="196">
        <v>0</v>
      </c>
      <c r="AO53" s="196">
        <v>22.57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16.059999999999999</v>
      </c>
      <c r="AH54" s="196">
        <v>0</v>
      </c>
      <c r="AI54" s="196">
        <v>4.55</v>
      </c>
      <c r="AJ54" s="196">
        <v>0</v>
      </c>
      <c r="AK54" s="196">
        <v>0.84</v>
      </c>
      <c r="AL54" s="196">
        <v>0</v>
      </c>
      <c r="AM54" s="196">
        <v>0</v>
      </c>
      <c r="AN54" s="196">
        <v>0</v>
      </c>
      <c r="AO54" s="196">
        <v>22.57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16.059999999999999</v>
      </c>
      <c r="AH55" s="196">
        <v>0</v>
      </c>
      <c r="AI55" s="196">
        <v>4.55</v>
      </c>
      <c r="AJ55" s="196">
        <v>0</v>
      </c>
      <c r="AK55" s="196">
        <v>0.84</v>
      </c>
      <c r="AL55" s="196">
        <v>0</v>
      </c>
      <c r="AM55" s="196">
        <v>0</v>
      </c>
      <c r="AN55" s="196">
        <v>0</v>
      </c>
      <c r="AO55" s="196">
        <v>22.57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16.059999999999999</v>
      </c>
      <c r="AH56" s="196">
        <v>0</v>
      </c>
      <c r="AI56" s="196">
        <v>4.55</v>
      </c>
      <c r="AJ56" s="196">
        <v>0</v>
      </c>
      <c r="AK56" s="196">
        <v>0.84</v>
      </c>
      <c r="AL56" s="196">
        <v>0</v>
      </c>
      <c r="AM56" s="196">
        <v>0</v>
      </c>
      <c r="AN56" s="196">
        <v>0</v>
      </c>
      <c r="AO56" s="196">
        <v>22.57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16.059999999999999</v>
      </c>
      <c r="AH57" s="196">
        <v>0</v>
      </c>
      <c r="AI57" s="196">
        <v>4.55</v>
      </c>
      <c r="AJ57" s="196">
        <v>0</v>
      </c>
      <c r="AK57" s="196">
        <v>0.84</v>
      </c>
      <c r="AL57" s="196">
        <v>0</v>
      </c>
      <c r="AM57" s="196">
        <v>0</v>
      </c>
      <c r="AN57" s="196">
        <v>0</v>
      </c>
      <c r="AO57" s="196">
        <v>22.57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16.059999999999999</v>
      </c>
      <c r="AH58" s="196">
        <v>0</v>
      </c>
      <c r="AI58" s="196">
        <v>4.55</v>
      </c>
      <c r="AJ58" s="196">
        <v>0</v>
      </c>
      <c r="AK58" s="196">
        <v>0.84</v>
      </c>
      <c r="AL58" s="196">
        <v>0</v>
      </c>
      <c r="AM58" s="196">
        <v>0</v>
      </c>
      <c r="AN58" s="196">
        <v>0</v>
      </c>
      <c r="AO58" s="196">
        <v>22.57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16.059999999999999</v>
      </c>
      <c r="AH59" s="196">
        <v>0</v>
      </c>
      <c r="AI59" s="196">
        <v>4.55</v>
      </c>
      <c r="AJ59" s="196">
        <v>0</v>
      </c>
      <c r="AK59" s="196">
        <v>0.84</v>
      </c>
      <c r="AL59" s="196">
        <v>0</v>
      </c>
      <c r="AM59" s="196">
        <v>0</v>
      </c>
      <c r="AN59" s="196">
        <v>0</v>
      </c>
      <c r="AO59" s="196">
        <v>22.57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16.059999999999999</v>
      </c>
      <c r="AH60" s="196">
        <v>0</v>
      </c>
      <c r="AI60" s="196">
        <v>4.55</v>
      </c>
      <c r="AJ60" s="196">
        <v>0</v>
      </c>
      <c r="AK60" s="196">
        <v>0.84</v>
      </c>
      <c r="AL60" s="196">
        <v>0</v>
      </c>
      <c r="AM60" s="196">
        <v>0</v>
      </c>
      <c r="AN60" s="196">
        <v>0</v>
      </c>
      <c r="AO60" s="196">
        <v>22.57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16.059999999999999</v>
      </c>
      <c r="AH61" s="196">
        <v>0</v>
      </c>
      <c r="AI61" s="196">
        <v>4.55</v>
      </c>
      <c r="AJ61" s="196">
        <v>0</v>
      </c>
      <c r="AK61" s="196">
        <v>0.84</v>
      </c>
      <c r="AL61" s="196">
        <v>0</v>
      </c>
      <c r="AM61" s="196">
        <v>0</v>
      </c>
      <c r="AN61" s="196">
        <v>0</v>
      </c>
      <c r="AO61" s="196">
        <v>22.57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16.059999999999999</v>
      </c>
      <c r="AH62" s="196">
        <v>0</v>
      </c>
      <c r="AI62" s="196">
        <v>4.55</v>
      </c>
      <c r="AJ62" s="196">
        <v>0</v>
      </c>
      <c r="AK62" s="196">
        <v>0.84</v>
      </c>
      <c r="AL62" s="196">
        <v>0</v>
      </c>
      <c r="AM62" s="196">
        <v>0</v>
      </c>
      <c r="AN62" s="196">
        <v>0</v>
      </c>
      <c r="AO62" s="196">
        <v>22.57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16.059999999999999</v>
      </c>
      <c r="AH63" s="196">
        <v>0</v>
      </c>
      <c r="AI63" s="196">
        <v>4.55</v>
      </c>
      <c r="AJ63" s="196">
        <v>0</v>
      </c>
      <c r="AK63" s="196">
        <v>0.84</v>
      </c>
      <c r="AL63" s="196">
        <v>0</v>
      </c>
      <c r="AM63" s="196">
        <v>0</v>
      </c>
      <c r="AN63" s="196">
        <v>0</v>
      </c>
      <c r="AO63" s="196">
        <v>22.57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16.059999999999999</v>
      </c>
      <c r="AH64" s="196">
        <v>0</v>
      </c>
      <c r="AI64" s="196">
        <v>4.55</v>
      </c>
      <c r="AJ64" s="196">
        <v>0</v>
      </c>
      <c r="AK64" s="196">
        <v>0.84</v>
      </c>
      <c r="AL64" s="196">
        <v>0</v>
      </c>
      <c r="AM64" s="196">
        <v>0</v>
      </c>
      <c r="AN64" s="196">
        <v>0</v>
      </c>
      <c r="AO64" s="196">
        <v>22.57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16.059999999999999</v>
      </c>
      <c r="AH65" s="196">
        <v>0</v>
      </c>
      <c r="AI65" s="196">
        <v>4.55</v>
      </c>
      <c r="AJ65" s="196">
        <v>0</v>
      </c>
      <c r="AK65" s="196">
        <v>0.84</v>
      </c>
      <c r="AL65" s="196">
        <v>0</v>
      </c>
      <c r="AM65" s="196">
        <v>0</v>
      </c>
      <c r="AN65" s="196">
        <v>0</v>
      </c>
      <c r="AO65" s="196">
        <v>22.57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16.059999999999999</v>
      </c>
      <c r="AH66" s="196">
        <v>0</v>
      </c>
      <c r="AI66" s="196">
        <v>4.55</v>
      </c>
      <c r="AJ66" s="196">
        <v>0</v>
      </c>
      <c r="AK66" s="196">
        <v>0.84</v>
      </c>
      <c r="AL66" s="196">
        <v>0</v>
      </c>
      <c r="AM66" s="196">
        <v>0</v>
      </c>
      <c r="AN66" s="196">
        <v>0</v>
      </c>
      <c r="AO66" s="196">
        <v>22.57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16.059999999999999</v>
      </c>
      <c r="AH67" s="196">
        <v>0</v>
      </c>
      <c r="AI67" s="196">
        <v>4.55</v>
      </c>
      <c r="AJ67" s="196">
        <v>0</v>
      </c>
      <c r="AK67" s="196">
        <v>0.84</v>
      </c>
      <c r="AL67" s="196">
        <v>0</v>
      </c>
      <c r="AM67" s="196">
        <v>0</v>
      </c>
      <c r="AN67" s="196">
        <v>0</v>
      </c>
      <c r="AO67" s="196">
        <v>22.57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16.059999999999999</v>
      </c>
      <c r="AH68" s="196">
        <v>0</v>
      </c>
      <c r="AI68" s="196">
        <v>4.55</v>
      </c>
      <c r="AJ68" s="196">
        <v>0</v>
      </c>
      <c r="AK68" s="196">
        <v>0.84</v>
      </c>
      <c r="AL68" s="196">
        <v>0</v>
      </c>
      <c r="AM68" s="196">
        <v>0</v>
      </c>
      <c r="AN68" s="196">
        <v>0</v>
      </c>
      <c r="AO68" s="196">
        <v>22.57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16.059999999999999</v>
      </c>
      <c r="AH69" s="196">
        <v>0</v>
      </c>
      <c r="AI69" s="196">
        <v>4.55</v>
      </c>
      <c r="AJ69" s="196">
        <v>0</v>
      </c>
      <c r="AK69" s="196">
        <v>0.84</v>
      </c>
      <c r="AL69" s="196">
        <v>0</v>
      </c>
      <c r="AM69" s="196">
        <v>0</v>
      </c>
      <c r="AN69" s="196">
        <v>0</v>
      </c>
      <c r="AO69" s="196">
        <v>22.57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16.059999999999999</v>
      </c>
      <c r="AH70" s="196">
        <v>0</v>
      </c>
      <c r="AI70" s="196">
        <v>4.55</v>
      </c>
      <c r="AJ70" s="196">
        <v>0</v>
      </c>
      <c r="AK70" s="196">
        <v>0.84</v>
      </c>
      <c r="AL70" s="196">
        <v>0</v>
      </c>
      <c r="AM70" s="196">
        <v>0</v>
      </c>
      <c r="AN70" s="196">
        <v>0</v>
      </c>
      <c r="AO70" s="196">
        <v>22.57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16.059999999999999</v>
      </c>
      <c r="AH71" s="196">
        <v>0</v>
      </c>
      <c r="AI71" s="196">
        <v>4.55</v>
      </c>
      <c r="AJ71" s="196">
        <v>0</v>
      </c>
      <c r="AK71" s="196">
        <v>0.84</v>
      </c>
      <c r="AL71" s="196">
        <v>0</v>
      </c>
      <c r="AM71" s="196">
        <v>0</v>
      </c>
      <c r="AN71" s="196">
        <v>0</v>
      </c>
      <c r="AO71" s="196">
        <v>22.57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16.059999999999999</v>
      </c>
      <c r="AH72" s="196">
        <v>0</v>
      </c>
      <c r="AI72" s="196">
        <v>4.55</v>
      </c>
      <c r="AJ72" s="196">
        <v>0</v>
      </c>
      <c r="AK72" s="196">
        <v>0.84</v>
      </c>
      <c r="AL72" s="196">
        <v>0</v>
      </c>
      <c r="AM72" s="196">
        <v>0</v>
      </c>
      <c r="AN72" s="196">
        <v>0</v>
      </c>
      <c r="AO72" s="196">
        <v>22.57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16.059999999999999</v>
      </c>
      <c r="AH73" s="196">
        <v>0</v>
      </c>
      <c r="AI73" s="196">
        <v>4.55</v>
      </c>
      <c r="AJ73" s="196">
        <v>0</v>
      </c>
      <c r="AK73" s="196">
        <v>0.84</v>
      </c>
      <c r="AL73" s="196">
        <v>0</v>
      </c>
      <c r="AM73" s="196">
        <v>0</v>
      </c>
      <c r="AN73" s="196">
        <v>0</v>
      </c>
      <c r="AO73" s="196">
        <v>22.57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16.059999999999999</v>
      </c>
      <c r="AH74" s="196">
        <v>0</v>
      </c>
      <c r="AI74" s="196">
        <v>4.55</v>
      </c>
      <c r="AJ74" s="196">
        <v>0</v>
      </c>
      <c r="AK74" s="196">
        <v>0.84</v>
      </c>
      <c r="AL74" s="196">
        <v>0</v>
      </c>
      <c r="AM74" s="196">
        <v>0</v>
      </c>
      <c r="AN74" s="196">
        <v>0</v>
      </c>
      <c r="AO74" s="196">
        <v>22.57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16.059999999999999</v>
      </c>
      <c r="AH75" s="196">
        <v>0</v>
      </c>
      <c r="AI75" s="196">
        <v>4.55</v>
      </c>
      <c r="AJ75" s="196">
        <v>0</v>
      </c>
      <c r="AK75" s="196">
        <v>0.84</v>
      </c>
      <c r="AL75" s="196">
        <v>0</v>
      </c>
      <c r="AM75" s="196">
        <v>0</v>
      </c>
      <c r="AN75" s="196">
        <v>0</v>
      </c>
      <c r="AO75" s="196">
        <v>23.03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16.059999999999999</v>
      </c>
      <c r="AH76" s="196">
        <v>0</v>
      </c>
      <c r="AI76" s="196">
        <v>4.55</v>
      </c>
      <c r="AJ76" s="196">
        <v>0</v>
      </c>
      <c r="AK76" s="196">
        <v>0.84</v>
      </c>
      <c r="AL76" s="196">
        <v>0</v>
      </c>
      <c r="AM76" s="196">
        <v>0</v>
      </c>
      <c r="AN76" s="196">
        <v>0</v>
      </c>
      <c r="AO76" s="196">
        <v>23.03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16.059999999999999</v>
      </c>
      <c r="AH77" s="196">
        <v>0</v>
      </c>
      <c r="AI77" s="196">
        <v>4.55</v>
      </c>
      <c r="AJ77" s="196">
        <v>0</v>
      </c>
      <c r="AK77" s="196">
        <v>0.84</v>
      </c>
      <c r="AL77" s="196">
        <v>0</v>
      </c>
      <c r="AM77" s="196">
        <v>0</v>
      </c>
      <c r="AN77" s="196">
        <v>0</v>
      </c>
      <c r="AO77" s="196">
        <v>23.03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16.059999999999999</v>
      </c>
      <c r="AH78" s="196">
        <v>0</v>
      </c>
      <c r="AI78" s="196">
        <v>4.55</v>
      </c>
      <c r="AJ78" s="196">
        <v>0</v>
      </c>
      <c r="AK78" s="196">
        <v>0.84</v>
      </c>
      <c r="AL78" s="196">
        <v>0</v>
      </c>
      <c r="AM78" s="196">
        <v>0</v>
      </c>
      <c r="AN78" s="196">
        <v>0</v>
      </c>
      <c r="AO78" s="196">
        <v>23.03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16.059999999999999</v>
      </c>
      <c r="AH79" s="196">
        <v>0</v>
      </c>
      <c r="AI79" s="196">
        <v>4.55</v>
      </c>
      <c r="AJ79" s="196">
        <v>0</v>
      </c>
      <c r="AK79" s="196">
        <v>0.84</v>
      </c>
      <c r="AL79" s="196">
        <v>0</v>
      </c>
      <c r="AM79" s="196">
        <v>0</v>
      </c>
      <c r="AN79" s="196">
        <v>0</v>
      </c>
      <c r="AO79" s="196">
        <v>23.03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16.059999999999999</v>
      </c>
      <c r="AH80" s="196">
        <v>0</v>
      </c>
      <c r="AI80" s="196">
        <v>4.55</v>
      </c>
      <c r="AJ80" s="196">
        <v>0</v>
      </c>
      <c r="AK80" s="196">
        <v>0.84</v>
      </c>
      <c r="AL80" s="196">
        <v>0</v>
      </c>
      <c r="AM80" s="196">
        <v>0</v>
      </c>
      <c r="AN80" s="196">
        <v>0</v>
      </c>
      <c r="AO80" s="196">
        <v>23.03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16.059999999999999</v>
      </c>
      <c r="AH81" s="196">
        <v>0</v>
      </c>
      <c r="AI81" s="196">
        <v>4.55</v>
      </c>
      <c r="AJ81" s="196">
        <v>0</v>
      </c>
      <c r="AK81" s="196">
        <v>0.84</v>
      </c>
      <c r="AL81" s="196">
        <v>0</v>
      </c>
      <c r="AM81" s="196">
        <v>0</v>
      </c>
      <c r="AN81" s="196">
        <v>0</v>
      </c>
      <c r="AO81" s="196">
        <v>23.03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16.059999999999999</v>
      </c>
      <c r="AH82" s="196">
        <v>0</v>
      </c>
      <c r="AI82" s="196">
        <v>4.55</v>
      </c>
      <c r="AJ82" s="196">
        <v>0</v>
      </c>
      <c r="AK82" s="196">
        <v>0.84</v>
      </c>
      <c r="AL82" s="196">
        <v>0</v>
      </c>
      <c r="AM82" s="196">
        <v>0</v>
      </c>
      <c r="AN82" s="196">
        <v>0</v>
      </c>
      <c r="AO82" s="196">
        <v>23.03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16.059999999999999</v>
      </c>
      <c r="AH83" s="196">
        <v>0</v>
      </c>
      <c r="AI83" s="196">
        <v>4.55</v>
      </c>
      <c r="AJ83" s="196">
        <v>0</v>
      </c>
      <c r="AK83" s="196">
        <v>0.84</v>
      </c>
      <c r="AL83" s="196">
        <v>0</v>
      </c>
      <c r="AM83" s="196">
        <v>0</v>
      </c>
      <c r="AN83" s="196">
        <v>0</v>
      </c>
      <c r="AO83" s="196">
        <v>23.03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16.059999999999999</v>
      </c>
      <c r="AH84" s="196">
        <v>0</v>
      </c>
      <c r="AI84" s="196">
        <v>4.55</v>
      </c>
      <c r="AJ84" s="196">
        <v>0</v>
      </c>
      <c r="AK84" s="196">
        <v>0.84</v>
      </c>
      <c r="AL84" s="196">
        <v>0</v>
      </c>
      <c r="AM84" s="196">
        <v>0</v>
      </c>
      <c r="AN84" s="196">
        <v>0</v>
      </c>
      <c r="AO84" s="196">
        <v>23.03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16.059999999999999</v>
      </c>
      <c r="AH85" s="196">
        <v>0</v>
      </c>
      <c r="AI85" s="196">
        <v>4.55</v>
      </c>
      <c r="AJ85" s="196">
        <v>0</v>
      </c>
      <c r="AK85" s="196">
        <v>0.84</v>
      </c>
      <c r="AL85" s="196">
        <v>0</v>
      </c>
      <c r="AM85" s="196">
        <v>0</v>
      </c>
      <c r="AN85" s="196">
        <v>0</v>
      </c>
      <c r="AO85" s="196">
        <v>23.03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16.059999999999999</v>
      </c>
      <c r="AH86" s="196">
        <v>0</v>
      </c>
      <c r="AI86" s="196">
        <v>4.55</v>
      </c>
      <c r="AJ86" s="196">
        <v>0</v>
      </c>
      <c r="AK86" s="196">
        <v>0.84</v>
      </c>
      <c r="AL86" s="196">
        <v>0</v>
      </c>
      <c r="AM86" s="196">
        <v>0</v>
      </c>
      <c r="AN86" s="196">
        <v>0</v>
      </c>
      <c r="AO86" s="196">
        <v>23.03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16.059999999999999</v>
      </c>
      <c r="AH87" s="196">
        <v>0</v>
      </c>
      <c r="AI87" s="196">
        <v>4.55</v>
      </c>
      <c r="AJ87" s="196">
        <v>0</v>
      </c>
      <c r="AK87" s="196">
        <v>0.84</v>
      </c>
      <c r="AL87" s="196">
        <v>0</v>
      </c>
      <c r="AM87" s="196">
        <v>0</v>
      </c>
      <c r="AN87" s="196">
        <v>0</v>
      </c>
      <c r="AO87" s="196">
        <v>23.03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16.059999999999999</v>
      </c>
      <c r="AH88" s="196">
        <v>0</v>
      </c>
      <c r="AI88" s="196">
        <v>4.55</v>
      </c>
      <c r="AJ88" s="196">
        <v>0</v>
      </c>
      <c r="AK88" s="196">
        <v>0.84</v>
      </c>
      <c r="AL88" s="196">
        <v>0</v>
      </c>
      <c r="AM88" s="196">
        <v>0</v>
      </c>
      <c r="AN88" s="196">
        <v>0</v>
      </c>
      <c r="AO88" s="196">
        <v>23.03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16.059999999999999</v>
      </c>
      <c r="AH89" s="196">
        <v>0</v>
      </c>
      <c r="AI89" s="196">
        <v>4.55</v>
      </c>
      <c r="AJ89" s="196">
        <v>0</v>
      </c>
      <c r="AK89" s="196">
        <v>0.84</v>
      </c>
      <c r="AL89" s="196">
        <v>0</v>
      </c>
      <c r="AM89" s="196">
        <v>0</v>
      </c>
      <c r="AN89" s="196">
        <v>0</v>
      </c>
      <c r="AO89" s="196">
        <v>23.03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16.059999999999999</v>
      </c>
      <c r="AH90" s="196">
        <v>0</v>
      </c>
      <c r="AI90" s="196">
        <v>4.55</v>
      </c>
      <c r="AJ90" s="196">
        <v>0</v>
      </c>
      <c r="AK90" s="196">
        <v>0.84</v>
      </c>
      <c r="AL90" s="196">
        <v>0</v>
      </c>
      <c r="AM90" s="196">
        <v>0</v>
      </c>
      <c r="AN90" s="196">
        <v>0</v>
      </c>
      <c r="AO90" s="196">
        <v>23.03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16.059999999999999</v>
      </c>
      <c r="AH91" s="196">
        <v>0</v>
      </c>
      <c r="AI91" s="196">
        <v>4.55</v>
      </c>
      <c r="AJ91" s="196">
        <v>0</v>
      </c>
      <c r="AK91" s="196">
        <v>0.84</v>
      </c>
      <c r="AL91" s="196">
        <v>0</v>
      </c>
      <c r="AM91" s="196">
        <v>0</v>
      </c>
      <c r="AN91" s="196">
        <v>0</v>
      </c>
      <c r="AO91" s="196">
        <v>23.03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16.059999999999999</v>
      </c>
      <c r="AH92" s="196">
        <v>0</v>
      </c>
      <c r="AI92" s="196">
        <v>4.55</v>
      </c>
      <c r="AJ92" s="196">
        <v>0</v>
      </c>
      <c r="AK92" s="196">
        <v>0.84</v>
      </c>
      <c r="AL92" s="196">
        <v>0</v>
      </c>
      <c r="AM92" s="196">
        <v>0</v>
      </c>
      <c r="AN92" s="196">
        <v>0</v>
      </c>
      <c r="AO92" s="196">
        <v>23.03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16.059999999999999</v>
      </c>
      <c r="AH93" s="196">
        <v>0</v>
      </c>
      <c r="AI93" s="196">
        <v>4.55</v>
      </c>
      <c r="AJ93" s="196">
        <v>0</v>
      </c>
      <c r="AK93" s="196">
        <v>0.84</v>
      </c>
      <c r="AL93" s="196">
        <v>0</v>
      </c>
      <c r="AM93" s="196">
        <v>0</v>
      </c>
      <c r="AN93" s="196">
        <v>0</v>
      </c>
      <c r="AO93" s="196">
        <v>23.03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16.059999999999999</v>
      </c>
      <c r="AH94" s="196">
        <v>0</v>
      </c>
      <c r="AI94" s="196">
        <v>4.55</v>
      </c>
      <c r="AJ94" s="196">
        <v>0</v>
      </c>
      <c r="AK94" s="196">
        <v>0.84</v>
      </c>
      <c r="AL94" s="196">
        <v>0</v>
      </c>
      <c r="AM94" s="196">
        <v>0</v>
      </c>
      <c r="AN94" s="196">
        <v>0</v>
      </c>
      <c r="AO94" s="196">
        <v>23.03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16.059999999999999</v>
      </c>
      <c r="AH95" s="196">
        <v>0</v>
      </c>
      <c r="AI95" s="196">
        <v>4.55</v>
      </c>
      <c r="AJ95" s="196">
        <v>0</v>
      </c>
      <c r="AK95" s="196">
        <v>0.84</v>
      </c>
      <c r="AL95" s="196">
        <v>0</v>
      </c>
      <c r="AM95" s="196">
        <v>0</v>
      </c>
      <c r="AN95" s="196">
        <v>0</v>
      </c>
      <c r="AO95" s="196">
        <v>23.03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16.059999999999999</v>
      </c>
      <c r="AH96" s="196">
        <v>0</v>
      </c>
      <c r="AI96" s="196">
        <v>4.55</v>
      </c>
      <c r="AJ96" s="196">
        <v>0</v>
      </c>
      <c r="AK96" s="196">
        <v>0.84</v>
      </c>
      <c r="AL96" s="196">
        <v>0</v>
      </c>
      <c r="AM96" s="196">
        <v>0</v>
      </c>
      <c r="AN96" s="196">
        <v>0</v>
      </c>
      <c r="AO96" s="196">
        <v>23.03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16.059999999999999</v>
      </c>
      <c r="AH97" s="196">
        <v>0</v>
      </c>
      <c r="AI97" s="196">
        <v>4.55</v>
      </c>
      <c r="AJ97" s="196">
        <v>0</v>
      </c>
      <c r="AK97" s="196">
        <v>0.84</v>
      </c>
      <c r="AL97" s="196">
        <v>0</v>
      </c>
      <c r="AM97" s="196">
        <v>0</v>
      </c>
      <c r="AN97" s="196">
        <v>0</v>
      </c>
      <c r="AO97" s="196">
        <v>23.03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16.059999999999999</v>
      </c>
      <c r="AH98" s="196">
        <v>0</v>
      </c>
      <c r="AI98" s="196">
        <v>4.55</v>
      </c>
      <c r="AJ98" s="196">
        <v>0</v>
      </c>
      <c r="AK98" s="196">
        <v>0.84</v>
      </c>
      <c r="AL98" s="196">
        <v>0</v>
      </c>
      <c r="AM98" s="196">
        <v>0</v>
      </c>
      <c r="AN98" s="196">
        <v>0</v>
      </c>
      <c r="AO98" s="196">
        <v>23.03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0.38543999999999917</v>
      </c>
      <c r="AH99">
        <f t="shared" si="0"/>
        <v>0</v>
      </c>
      <c r="AI99">
        <f t="shared" si="0"/>
        <v>0.10920000000000017</v>
      </c>
      <c r="AJ99">
        <f t="shared" si="0"/>
        <v>0</v>
      </c>
      <c r="AK99">
        <f t="shared" si="0"/>
        <v>2.0160000000000046E-2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0.54733249999999978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2.97</v>
      </c>
      <c r="AE3" s="196">
        <v>0</v>
      </c>
      <c r="AF3" s="196">
        <v>0</v>
      </c>
      <c r="AG3" s="196">
        <v>79.58</v>
      </c>
      <c r="AH3" s="196">
        <v>0</v>
      </c>
      <c r="AI3" s="196">
        <v>22.52</v>
      </c>
      <c r="AJ3" s="196">
        <v>0</v>
      </c>
      <c r="AK3" s="196">
        <v>4.3499999999999996</v>
      </c>
      <c r="AL3" s="196">
        <v>0</v>
      </c>
      <c r="AM3" s="196">
        <v>0</v>
      </c>
      <c r="AN3" s="196">
        <v>0</v>
      </c>
      <c r="AO3" s="196">
        <v>88.73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2.97</v>
      </c>
      <c r="AE4" s="196">
        <v>0</v>
      </c>
      <c r="AF4" s="196">
        <v>0</v>
      </c>
      <c r="AG4" s="196">
        <v>79.58</v>
      </c>
      <c r="AH4" s="196">
        <v>0</v>
      </c>
      <c r="AI4" s="196">
        <v>22.52</v>
      </c>
      <c r="AJ4" s="196">
        <v>0</v>
      </c>
      <c r="AK4" s="196">
        <v>4.3499999999999996</v>
      </c>
      <c r="AL4" s="196">
        <v>0</v>
      </c>
      <c r="AM4" s="196">
        <v>0</v>
      </c>
      <c r="AN4" s="196">
        <v>0</v>
      </c>
      <c r="AO4" s="196">
        <v>90.42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2.97</v>
      </c>
      <c r="AE5" s="196">
        <v>0</v>
      </c>
      <c r="AF5" s="196">
        <v>0</v>
      </c>
      <c r="AG5" s="196">
        <v>79.58</v>
      </c>
      <c r="AH5" s="196">
        <v>0</v>
      </c>
      <c r="AI5" s="196">
        <v>22.52</v>
      </c>
      <c r="AJ5" s="196">
        <v>0</v>
      </c>
      <c r="AK5" s="196">
        <v>4.3499999999999996</v>
      </c>
      <c r="AL5" s="196">
        <v>0</v>
      </c>
      <c r="AM5" s="196">
        <v>0</v>
      </c>
      <c r="AN5" s="196">
        <v>0</v>
      </c>
      <c r="AO5" s="196">
        <v>90.42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2.97</v>
      </c>
      <c r="AE6" s="196">
        <v>0</v>
      </c>
      <c r="AF6" s="196">
        <v>0</v>
      </c>
      <c r="AG6" s="196">
        <v>79.58</v>
      </c>
      <c r="AH6" s="196">
        <v>0</v>
      </c>
      <c r="AI6" s="196">
        <v>22.52</v>
      </c>
      <c r="AJ6" s="196">
        <v>0</v>
      </c>
      <c r="AK6" s="196">
        <v>4.3499999999999996</v>
      </c>
      <c r="AL6" s="196">
        <v>0</v>
      </c>
      <c r="AM6" s="196">
        <v>0</v>
      </c>
      <c r="AN6" s="196">
        <v>0</v>
      </c>
      <c r="AO6" s="196">
        <v>90.42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2.97</v>
      </c>
      <c r="AE7" s="196">
        <v>0</v>
      </c>
      <c r="AF7" s="196">
        <v>0</v>
      </c>
      <c r="AG7" s="196">
        <v>79.58</v>
      </c>
      <c r="AH7" s="196">
        <v>0</v>
      </c>
      <c r="AI7" s="196">
        <v>22.52</v>
      </c>
      <c r="AJ7" s="196">
        <v>0</v>
      </c>
      <c r="AK7" s="196">
        <v>4.3499999999999996</v>
      </c>
      <c r="AL7" s="196">
        <v>0</v>
      </c>
      <c r="AM7" s="196">
        <v>0</v>
      </c>
      <c r="AN7" s="196">
        <v>0</v>
      </c>
      <c r="AO7" s="196">
        <v>90.42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2.97</v>
      </c>
      <c r="AE8" s="196">
        <v>0</v>
      </c>
      <c r="AF8" s="196">
        <v>0</v>
      </c>
      <c r="AG8" s="196">
        <v>79.58</v>
      </c>
      <c r="AH8" s="196">
        <v>0</v>
      </c>
      <c r="AI8" s="196">
        <v>22.52</v>
      </c>
      <c r="AJ8" s="196">
        <v>0</v>
      </c>
      <c r="AK8" s="196">
        <v>4.3499999999999996</v>
      </c>
      <c r="AL8" s="196">
        <v>0</v>
      </c>
      <c r="AM8" s="196">
        <v>0</v>
      </c>
      <c r="AN8" s="196">
        <v>0</v>
      </c>
      <c r="AO8" s="196">
        <v>90.42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2.97</v>
      </c>
      <c r="AE9" s="196">
        <v>0</v>
      </c>
      <c r="AF9" s="196">
        <v>0</v>
      </c>
      <c r="AG9" s="196">
        <v>79.58</v>
      </c>
      <c r="AH9" s="196">
        <v>0</v>
      </c>
      <c r="AI9" s="196">
        <v>22.52</v>
      </c>
      <c r="AJ9" s="196">
        <v>0</v>
      </c>
      <c r="AK9" s="196">
        <v>4.3499999999999996</v>
      </c>
      <c r="AL9" s="196">
        <v>0</v>
      </c>
      <c r="AM9" s="196">
        <v>0</v>
      </c>
      <c r="AN9" s="196">
        <v>0</v>
      </c>
      <c r="AO9" s="196">
        <v>90.42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2.97</v>
      </c>
      <c r="AE10" s="196">
        <v>0</v>
      </c>
      <c r="AF10" s="196">
        <v>0</v>
      </c>
      <c r="AG10" s="196">
        <v>79.58</v>
      </c>
      <c r="AH10" s="196">
        <v>0</v>
      </c>
      <c r="AI10" s="196">
        <v>22.52</v>
      </c>
      <c r="AJ10" s="196">
        <v>0</v>
      </c>
      <c r="AK10" s="196">
        <v>4.3499999999999996</v>
      </c>
      <c r="AL10" s="196">
        <v>0</v>
      </c>
      <c r="AM10" s="196">
        <v>0</v>
      </c>
      <c r="AN10" s="196">
        <v>0</v>
      </c>
      <c r="AO10" s="196">
        <v>90.42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2.97</v>
      </c>
      <c r="AE11" s="196">
        <v>0</v>
      </c>
      <c r="AF11" s="196">
        <v>0</v>
      </c>
      <c r="AG11" s="196">
        <v>79.58</v>
      </c>
      <c r="AH11" s="196">
        <v>0</v>
      </c>
      <c r="AI11" s="196">
        <v>22.52</v>
      </c>
      <c r="AJ11" s="196">
        <v>0</v>
      </c>
      <c r="AK11" s="196">
        <v>4.3499999999999996</v>
      </c>
      <c r="AL11" s="196">
        <v>0</v>
      </c>
      <c r="AM11" s="196">
        <v>0</v>
      </c>
      <c r="AN11" s="196">
        <v>0</v>
      </c>
      <c r="AO11" s="196">
        <v>90.42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2.97</v>
      </c>
      <c r="AE12" s="196">
        <v>0</v>
      </c>
      <c r="AF12" s="196">
        <v>0</v>
      </c>
      <c r="AG12" s="196">
        <v>79.58</v>
      </c>
      <c r="AH12" s="196">
        <v>0</v>
      </c>
      <c r="AI12" s="196">
        <v>22.52</v>
      </c>
      <c r="AJ12" s="196">
        <v>0</v>
      </c>
      <c r="AK12" s="196">
        <v>4.3499999999999996</v>
      </c>
      <c r="AL12" s="196">
        <v>0</v>
      </c>
      <c r="AM12" s="196">
        <v>0</v>
      </c>
      <c r="AN12" s="196">
        <v>0</v>
      </c>
      <c r="AO12" s="196">
        <v>90.42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2.97</v>
      </c>
      <c r="AE13" s="196">
        <v>0</v>
      </c>
      <c r="AF13" s="196">
        <v>0</v>
      </c>
      <c r="AG13" s="196">
        <v>79.58</v>
      </c>
      <c r="AH13" s="196">
        <v>0</v>
      </c>
      <c r="AI13" s="196">
        <v>22.52</v>
      </c>
      <c r="AJ13" s="196">
        <v>0</v>
      </c>
      <c r="AK13" s="196">
        <v>4.3499999999999996</v>
      </c>
      <c r="AL13" s="196">
        <v>0</v>
      </c>
      <c r="AM13" s="196">
        <v>0</v>
      </c>
      <c r="AN13" s="196">
        <v>0</v>
      </c>
      <c r="AO13" s="196">
        <v>90.42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2.97</v>
      </c>
      <c r="AE14" s="196">
        <v>0</v>
      </c>
      <c r="AF14" s="196">
        <v>0</v>
      </c>
      <c r="AG14" s="196">
        <v>79.58</v>
      </c>
      <c r="AH14" s="196">
        <v>0</v>
      </c>
      <c r="AI14" s="196">
        <v>22.52</v>
      </c>
      <c r="AJ14" s="196">
        <v>0</v>
      </c>
      <c r="AK14" s="196">
        <v>4.3499999999999996</v>
      </c>
      <c r="AL14" s="196">
        <v>0</v>
      </c>
      <c r="AM14" s="196">
        <v>0</v>
      </c>
      <c r="AN14" s="196">
        <v>0</v>
      </c>
      <c r="AO14" s="196">
        <v>90.42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2.97</v>
      </c>
      <c r="AE15" s="196">
        <v>0</v>
      </c>
      <c r="AF15" s="196">
        <v>0</v>
      </c>
      <c r="AG15" s="196">
        <v>79.58</v>
      </c>
      <c r="AH15" s="196">
        <v>0</v>
      </c>
      <c r="AI15" s="196">
        <v>22.52</v>
      </c>
      <c r="AJ15" s="196">
        <v>0</v>
      </c>
      <c r="AK15" s="196">
        <v>4.3499999999999996</v>
      </c>
      <c r="AL15" s="196">
        <v>0</v>
      </c>
      <c r="AM15" s="196">
        <v>0</v>
      </c>
      <c r="AN15" s="196">
        <v>0</v>
      </c>
      <c r="AO15" s="196">
        <v>90.42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2.97</v>
      </c>
      <c r="AE16" s="196">
        <v>0</v>
      </c>
      <c r="AF16" s="196">
        <v>0</v>
      </c>
      <c r="AG16" s="196">
        <v>79.58</v>
      </c>
      <c r="AH16" s="196">
        <v>0</v>
      </c>
      <c r="AI16" s="196">
        <v>22.52</v>
      </c>
      <c r="AJ16" s="196">
        <v>0</v>
      </c>
      <c r="AK16" s="196">
        <v>4.3499999999999996</v>
      </c>
      <c r="AL16" s="196">
        <v>0</v>
      </c>
      <c r="AM16" s="196">
        <v>0</v>
      </c>
      <c r="AN16" s="196">
        <v>0</v>
      </c>
      <c r="AO16" s="196">
        <v>90.42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2.97</v>
      </c>
      <c r="AE17" s="196">
        <v>0</v>
      </c>
      <c r="AF17" s="196">
        <v>0</v>
      </c>
      <c r="AG17" s="196">
        <v>79.58</v>
      </c>
      <c r="AH17" s="196">
        <v>0</v>
      </c>
      <c r="AI17" s="196">
        <v>22.52</v>
      </c>
      <c r="AJ17" s="196">
        <v>0</v>
      </c>
      <c r="AK17" s="196">
        <v>4.3499999999999996</v>
      </c>
      <c r="AL17" s="196">
        <v>0</v>
      </c>
      <c r="AM17" s="196">
        <v>0</v>
      </c>
      <c r="AN17" s="196">
        <v>0</v>
      </c>
      <c r="AO17" s="196">
        <v>90.42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2.97</v>
      </c>
      <c r="AE18" s="196">
        <v>0</v>
      </c>
      <c r="AF18" s="196">
        <v>0</v>
      </c>
      <c r="AG18" s="196">
        <v>79.58</v>
      </c>
      <c r="AH18" s="196">
        <v>0</v>
      </c>
      <c r="AI18" s="196">
        <v>22.52</v>
      </c>
      <c r="AJ18" s="196">
        <v>0</v>
      </c>
      <c r="AK18" s="196">
        <v>4.3499999999999996</v>
      </c>
      <c r="AL18" s="196">
        <v>0</v>
      </c>
      <c r="AM18" s="196">
        <v>0</v>
      </c>
      <c r="AN18" s="196">
        <v>0</v>
      </c>
      <c r="AO18" s="196">
        <v>90.42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2.97</v>
      </c>
      <c r="AE19" s="196">
        <v>0</v>
      </c>
      <c r="AF19" s="196">
        <v>0</v>
      </c>
      <c r="AG19" s="196">
        <v>79.58</v>
      </c>
      <c r="AH19" s="196">
        <v>0</v>
      </c>
      <c r="AI19" s="196">
        <v>22.52</v>
      </c>
      <c r="AJ19" s="196">
        <v>0</v>
      </c>
      <c r="AK19" s="196">
        <v>4.3499999999999996</v>
      </c>
      <c r="AL19" s="196">
        <v>0</v>
      </c>
      <c r="AM19" s="196">
        <v>0</v>
      </c>
      <c r="AN19" s="196">
        <v>0</v>
      </c>
      <c r="AO19" s="196">
        <v>90.42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2.97</v>
      </c>
      <c r="AE20" s="196">
        <v>0</v>
      </c>
      <c r="AF20" s="196">
        <v>0</v>
      </c>
      <c r="AG20" s="196">
        <v>79.58</v>
      </c>
      <c r="AH20" s="196">
        <v>0</v>
      </c>
      <c r="AI20" s="196">
        <v>22.52</v>
      </c>
      <c r="AJ20" s="196">
        <v>0</v>
      </c>
      <c r="AK20" s="196">
        <v>4.3499999999999996</v>
      </c>
      <c r="AL20" s="196">
        <v>0</v>
      </c>
      <c r="AM20" s="196">
        <v>0</v>
      </c>
      <c r="AN20" s="196">
        <v>0</v>
      </c>
      <c r="AO20" s="196">
        <v>90.42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2.97</v>
      </c>
      <c r="AE21" s="196">
        <v>0</v>
      </c>
      <c r="AF21" s="196">
        <v>0</v>
      </c>
      <c r="AG21" s="196">
        <v>79.58</v>
      </c>
      <c r="AH21" s="196">
        <v>0</v>
      </c>
      <c r="AI21" s="196">
        <v>22.52</v>
      </c>
      <c r="AJ21" s="196">
        <v>0</v>
      </c>
      <c r="AK21" s="196">
        <v>4.3499999999999996</v>
      </c>
      <c r="AL21" s="196">
        <v>0</v>
      </c>
      <c r="AM21" s="196">
        <v>0</v>
      </c>
      <c r="AN21" s="196">
        <v>0</v>
      </c>
      <c r="AO21" s="196">
        <v>90.42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2.97</v>
      </c>
      <c r="AE22" s="196">
        <v>0</v>
      </c>
      <c r="AF22" s="196">
        <v>0</v>
      </c>
      <c r="AG22" s="196">
        <v>79.58</v>
      </c>
      <c r="AH22" s="196">
        <v>0</v>
      </c>
      <c r="AI22" s="196">
        <v>22.52</v>
      </c>
      <c r="AJ22" s="196">
        <v>0</v>
      </c>
      <c r="AK22" s="196">
        <v>4.3499999999999996</v>
      </c>
      <c r="AL22" s="196">
        <v>0</v>
      </c>
      <c r="AM22" s="196">
        <v>0</v>
      </c>
      <c r="AN22" s="196">
        <v>0</v>
      </c>
      <c r="AO22" s="196">
        <v>90.42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2.97</v>
      </c>
      <c r="AE23" s="196">
        <v>0</v>
      </c>
      <c r="AF23" s="196">
        <v>0</v>
      </c>
      <c r="AG23" s="196">
        <v>79.58</v>
      </c>
      <c r="AH23" s="196">
        <v>0</v>
      </c>
      <c r="AI23" s="196">
        <v>22.52</v>
      </c>
      <c r="AJ23" s="196">
        <v>0</v>
      </c>
      <c r="AK23" s="196">
        <v>4.3499999999999996</v>
      </c>
      <c r="AL23" s="196">
        <v>0</v>
      </c>
      <c r="AM23" s="196">
        <v>0</v>
      </c>
      <c r="AN23" s="196">
        <v>0</v>
      </c>
      <c r="AO23" s="196">
        <v>90.42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2.97</v>
      </c>
      <c r="AE24" s="196">
        <v>0</v>
      </c>
      <c r="AF24" s="196">
        <v>0</v>
      </c>
      <c r="AG24" s="196">
        <v>79.58</v>
      </c>
      <c r="AH24" s="196">
        <v>0</v>
      </c>
      <c r="AI24" s="196">
        <v>22.52</v>
      </c>
      <c r="AJ24" s="196">
        <v>0</v>
      </c>
      <c r="AK24" s="196">
        <v>4.3499999999999996</v>
      </c>
      <c r="AL24" s="196">
        <v>0</v>
      </c>
      <c r="AM24" s="196">
        <v>0</v>
      </c>
      <c r="AN24" s="196">
        <v>0</v>
      </c>
      <c r="AO24" s="196">
        <v>90.42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2.97</v>
      </c>
      <c r="AE25" s="196">
        <v>0</v>
      </c>
      <c r="AF25" s="196">
        <v>0</v>
      </c>
      <c r="AG25" s="196">
        <v>79.58</v>
      </c>
      <c r="AH25" s="196">
        <v>0</v>
      </c>
      <c r="AI25" s="196">
        <v>22.52</v>
      </c>
      <c r="AJ25" s="196">
        <v>0</v>
      </c>
      <c r="AK25" s="196">
        <v>4.3499999999999996</v>
      </c>
      <c r="AL25" s="196">
        <v>0</v>
      </c>
      <c r="AM25" s="196">
        <v>0</v>
      </c>
      <c r="AN25" s="196">
        <v>0</v>
      </c>
      <c r="AO25" s="196">
        <v>90.42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2.97</v>
      </c>
      <c r="AE26" s="196">
        <v>0</v>
      </c>
      <c r="AF26" s="196">
        <v>0</v>
      </c>
      <c r="AG26" s="196">
        <v>79.58</v>
      </c>
      <c r="AH26" s="196">
        <v>0</v>
      </c>
      <c r="AI26" s="196">
        <v>22.52</v>
      </c>
      <c r="AJ26" s="196">
        <v>0</v>
      </c>
      <c r="AK26" s="196">
        <v>4.3499999999999996</v>
      </c>
      <c r="AL26" s="196">
        <v>0</v>
      </c>
      <c r="AM26" s="196">
        <v>0</v>
      </c>
      <c r="AN26" s="196">
        <v>0</v>
      </c>
      <c r="AO26" s="196">
        <v>90.42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2.97</v>
      </c>
      <c r="AE27" s="196">
        <v>0</v>
      </c>
      <c r="AF27" s="196">
        <v>0</v>
      </c>
      <c r="AG27" s="196">
        <v>79.58</v>
      </c>
      <c r="AH27" s="196">
        <v>0</v>
      </c>
      <c r="AI27" s="196">
        <v>22.52</v>
      </c>
      <c r="AJ27" s="196">
        <v>0</v>
      </c>
      <c r="AK27" s="196">
        <v>4.3499999999999996</v>
      </c>
      <c r="AL27" s="196">
        <v>0</v>
      </c>
      <c r="AM27" s="196">
        <v>0</v>
      </c>
      <c r="AN27" s="196">
        <v>0</v>
      </c>
      <c r="AO27" s="196">
        <v>92.11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2.97</v>
      </c>
      <c r="AE28" s="196">
        <v>0</v>
      </c>
      <c r="AF28" s="196">
        <v>0</v>
      </c>
      <c r="AG28" s="196">
        <v>79.58</v>
      </c>
      <c r="AH28" s="196">
        <v>0</v>
      </c>
      <c r="AI28" s="196">
        <v>22.52</v>
      </c>
      <c r="AJ28" s="196">
        <v>0</v>
      </c>
      <c r="AK28" s="196">
        <v>4.3499999999999996</v>
      </c>
      <c r="AL28" s="196">
        <v>0</v>
      </c>
      <c r="AM28" s="196">
        <v>0</v>
      </c>
      <c r="AN28" s="196">
        <v>0</v>
      </c>
      <c r="AO28" s="196">
        <v>92.11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2.97</v>
      </c>
      <c r="AE29" s="196">
        <v>0</v>
      </c>
      <c r="AF29" s="196">
        <v>0</v>
      </c>
      <c r="AG29" s="196">
        <v>79.58</v>
      </c>
      <c r="AH29" s="196">
        <v>0</v>
      </c>
      <c r="AI29" s="196">
        <v>22.52</v>
      </c>
      <c r="AJ29" s="196">
        <v>0</v>
      </c>
      <c r="AK29" s="196">
        <v>4.3499999999999996</v>
      </c>
      <c r="AL29" s="196">
        <v>0</v>
      </c>
      <c r="AM29" s="196">
        <v>0</v>
      </c>
      <c r="AN29" s="196">
        <v>0</v>
      </c>
      <c r="AO29" s="196">
        <v>92.11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2.97</v>
      </c>
      <c r="AE30" s="196">
        <v>0</v>
      </c>
      <c r="AF30" s="196">
        <v>0</v>
      </c>
      <c r="AG30" s="196">
        <v>79.58</v>
      </c>
      <c r="AH30" s="196">
        <v>0</v>
      </c>
      <c r="AI30" s="196">
        <v>22.52</v>
      </c>
      <c r="AJ30" s="196">
        <v>0</v>
      </c>
      <c r="AK30" s="196">
        <v>4.3499999999999996</v>
      </c>
      <c r="AL30" s="196">
        <v>0</v>
      </c>
      <c r="AM30" s="196">
        <v>0</v>
      </c>
      <c r="AN30" s="196">
        <v>0</v>
      </c>
      <c r="AO30" s="196">
        <v>92.11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2.97</v>
      </c>
      <c r="AE31" s="196">
        <v>0</v>
      </c>
      <c r="AF31" s="196">
        <v>0</v>
      </c>
      <c r="AG31" s="196">
        <v>79.58</v>
      </c>
      <c r="AH31" s="196">
        <v>0</v>
      </c>
      <c r="AI31" s="196">
        <v>22.52</v>
      </c>
      <c r="AJ31" s="196">
        <v>0</v>
      </c>
      <c r="AK31" s="196">
        <v>0.35</v>
      </c>
      <c r="AL31" s="196">
        <v>0</v>
      </c>
      <c r="AM31" s="196">
        <v>0</v>
      </c>
      <c r="AN31" s="196">
        <v>0</v>
      </c>
      <c r="AO31" s="196">
        <v>92.11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2.97</v>
      </c>
      <c r="AE32" s="196">
        <v>0</v>
      </c>
      <c r="AF32" s="196">
        <v>0</v>
      </c>
      <c r="AG32" s="196">
        <v>79.58</v>
      </c>
      <c r="AH32" s="196">
        <v>0</v>
      </c>
      <c r="AI32" s="196">
        <v>22.52</v>
      </c>
      <c r="AJ32" s="196">
        <v>0</v>
      </c>
      <c r="AK32" s="196">
        <v>0.35</v>
      </c>
      <c r="AL32" s="196">
        <v>0</v>
      </c>
      <c r="AM32" s="196">
        <v>0</v>
      </c>
      <c r="AN32" s="196">
        <v>0</v>
      </c>
      <c r="AO32" s="196">
        <v>92.11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2.97</v>
      </c>
      <c r="AE33" s="196">
        <v>0</v>
      </c>
      <c r="AF33" s="196">
        <v>0</v>
      </c>
      <c r="AG33" s="196">
        <v>79.58</v>
      </c>
      <c r="AH33" s="196">
        <v>0</v>
      </c>
      <c r="AI33" s="196">
        <v>22.52</v>
      </c>
      <c r="AJ33" s="196">
        <v>0</v>
      </c>
      <c r="AK33" s="196">
        <v>0.35</v>
      </c>
      <c r="AL33" s="196">
        <v>0</v>
      </c>
      <c r="AM33" s="196">
        <v>0</v>
      </c>
      <c r="AN33" s="196">
        <v>0</v>
      </c>
      <c r="AO33" s="196">
        <v>92.11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2.97</v>
      </c>
      <c r="AE34" s="196">
        <v>0</v>
      </c>
      <c r="AF34" s="196">
        <v>0</v>
      </c>
      <c r="AG34" s="196">
        <v>79.58</v>
      </c>
      <c r="AH34" s="196">
        <v>0</v>
      </c>
      <c r="AI34" s="196">
        <v>22.52</v>
      </c>
      <c r="AJ34" s="196">
        <v>0</v>
      </c>
      <c r="AK34" s="196">
        <v>0.35</v>
      </c>
      <c r="AL34" s="196">
        <v>0</v>
      </c>
      <c r="AM34" s="196">
        <v>0</v>
      </c>
      <c r="AN34" s="196">
        <v>0</v>
      </c>
      <c r="AO34" s="196">
        <v>92.11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2.97</v>
      </c>
      <c r="AE35" s="196">
        <v>0</v>
      </c>
      <c r="AF35" s="196">
        <v>0</v>
      </c>
      <c r="AG35" s="196">
        <v>79.58</v>
      </c>
      <c r="AH35" s="196">
        <v>0</v>
      </c>
      <c r="AI35" s="196">
        <v>22.52</v>
      </c>
      <c r="AJ35" s="196">
        <v>0</v>
      </c>
      <c r="AK35" s="196">
        <v>0.35</v>
      </c>
      <c r="AL35" s="196">
        <v>0</v>
      </c>
      <c r="AM35" s="196">
        <v>0</v>
      </c>
      <c r="AN35" s="196">
        <v>0</v>
      </c>
      <c r="AO35" s="196">
        <v>92.11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2.97</v>
      </c>
      <c r="AE36" s="196">
        <v>0</v>
      </c>
      <c r="AF36" s="196">
        <v>0</v>
      </c>
      <c r="AG36" s="196">
        <v>79.58</v>
      </c>
      <c r="AH36" s="196">
        <v>0</v>
      </c>
      <c r="AI36" s="196">
        <v>22.52</v>
      </c>
      <c r="AJ36" s="196">
        <v>0</v>
      </c>
      <c r="AK36" s="196">
        <v>0.35</v>
      </c>
      <c r="AL36" s="196">
        <v>0</v>
      </c>
      <c r="AM36" s="196">
        <v>0</v>
      </c>
      <c r="AN36" s="196">
        <v>0</v>
      </c>
      <c r="AO36" s="196">
        <v>92.11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2.97</v>
      </c>
      <c r="AE37" s="196">
        <v>0</v>
      </c>
      <c r="AF37" s="196">
        <v>0</v>
      </c>
      <c r="AG37" s="196">
        <v>79.58</v>
      </c>
      <c r="AH37" s="196">
        <v>0</v>
      </c>
      <c r="AI37" s="196">
        <v>22.52</v>
      </c>
      <c r="AJ37" s="196">
        <v>0</v>
      </c>
      <c r="AK37" s="196">
        <v>0.35</v>
      </c>
      <c r="AL37" s="196">
        <v>0</v>
      </c>
      <c r="AM37" s="196">
        <v>0</v>
      </c>
      <c r="AN37" s="196">
        <v>0</v>
      </c>
      <c r="AO37" s="196">
        <v>92.11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2.97</v>
      </c>
      <c r="AE38" s="196">
        <v>0</v>
      </c>
      <c r="AF38" s="196">
        <v>0</v>
      </c>
      <c r="AG38" s="196">
        <v>79.58</v>
      </c>
      <c r="AH38" s="196">
        <v>0</v>
      </c>
      <c r="AI38" s="196">
        <v>22.52</v>
      </c>
      <c r="AJ38" s="196">
        <v>0</v>
      </c>
      <c r="AK38" s="196">
        <v>0.35</v>
      </c>
      <c r="AL38" s="196">
        <v>0</v>
      </c>
      <c r="AM38" s="196">
        <v>0</v>
      </c>
      <c r="AN38" s="196">
        <v>0</v>
      </c>
      <c r="AO38" s="196">
        <v>92.11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2.97</v>
      </c>
      <c r="AE39" s="196">
        <v>0</v>
      </c>
      <c r="AF39" s="196">
        <v>0</v>
      </c>
      <c r="AG39" s="196">
        <v>79.58</v>
      </c>
      <c r="AH39" s="196">
        <v>0</v>
      </c>
      <c r="AI39" s="196">
        <v>22.52</v>
      </c>
      <c r="AJ39" s="196">
        <v>0</v>
      </c>
      <c r="AK39" s="196">
        <v>0.35</v>
      </c>
      <c r="AL39" s="196">
        <v>0</v>
      </c>
      <c r="AM39" s="196">
        <v>0</v>
      </c>
      <c r="AN39" s="196">
        <v>0</v>
      </c>
      <c r="AO39" s="196">
        <v>92.11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2.97</v>
      </c>
      <c r="AE40" s="196">
        <v>0</v>
      </c>
      <c r="AF40" s="196">
        <v>0</v>
      </c>
      <c r="AG40" s="196">
        <v>79.58</v>
      </c>
      <c r="AH40" s="196">
        <v>0</v>
      </c>
      <c r="AI40" s="196">
        <v>22.52</v>
      </c>
      <c r="AJ40" s="196">
        <v>0</v>
      </c>
      <c r="AK40" s="196">
        <v>0.35</v>
      </c>
      <c r="AL40" s="196">
        <v>0</v>
      </c>
      <c r="AM40" s="196">
        <v>0</v>
      </c>
      <c r="AN40" s="196">
        <v>0</v>
      </c>
      <c r="AO40" s="196">
        <v>92.11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2.97</v>
      </c>
      <c r="AE41" s="196">
        <v>0</v>
      </c>
      <c r="AF41" s="196">
        <v>0</v>
      </c>
      <c r="AG41" s="196">
        <v>79.58</v>
      </c>
      <c r="AH41" s="196">
        <v>0</v>
      </c>
      <c r="AI41" s="196">
        <v>22.52</v>
      </c>
      <c r="AJ41" s="196">
        <v>0</v>
      </c>
      <c r="AK41" s="196">
        <v>0.35</v>
      </c>
      <c r="AL41" s="196">
        <v>0</v>
      </c>
      <c r="AM41" s="196">
        <v>0</v>
      </c>
      <c r="AN41" s="196">
        <v>0</v>
      </c>
      <c r="AO41" s="196">
        <v>92.11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2.97</v>
      </c>
      <c r="AE42" s="196">
        <v>0</v>
      </c>
      <c r="AF42" s="196">
        <v>0</v>
      </c>
      <c r="AG42" s="196">
        <v>79.58</v>
      </c>
      <c r="AH42" s="196">
        <v>0</v>
      </c>
      <c r="AI42" s="196">
        <v>22.52</v>
      </c>
      <c r="AJ42" s="196">
        <v>0</v>
      </c>
      <c r="AK42" s="196">
        <v>0.35</v>
      </c>
      <c r="AL42" s="196">
        <v>0</v>
      </c>
      <c r="AM42" s="196">
        <v>0</v>
      </c>
      <c r="AN42" s="196">
        <v>0</v>
      </c>
      <c r="AO42" s="196">
        <v>92.11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2.97</v>
      </c>
      <c r="AE43" s="196">
        <v>0</v>
      </c>
      <c r="AF43" s="196">
        <v>0</v>
      </c>
      <c r="AG43" s="196">
        <v>79.58</v>
      </c>
      <c r="AH43" s="196">
        <v>0</v>
      </c>
      <c r="AI43" s="196">
        <v>22.52</v>
      </c>
      <c r="AJ43" s="196">
        <v>0</v>
      </c>
      <c r="AK43" s="196">
        <v>0.35</v>
      </c>
      <c r="AL43" s="196">
        <v>0</v>
      </c>
      <c r="AM43" s="196">
        <v>0</v>
      </c>
      <c r="AN43" s="196">
        <v>0</v>
      </c>
      <c r="AO43" s="196">
        <v>92.11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2.97</v>
      </c>
      <c r="AE44" s="196">
        <v>0</v>
      </c>
      <c r="AF44" s="196">
        <v>0</v>
      </c>
      <c r="AG44" s="196">
        <v>79.58</v>
      </c>
      <c r="AH44" s="196">
        <v>0</v>
      </c>
      <c r="AI44" s="196">
        <v>22.52</v>
      </c>
      <c r="AJ44" s="196">
        <v>0</v>
      </c>
      <c r="AK44" s="196">
        <v>0.35</v>
      </c>
      <c r="AL44" s="196">
        <v>0</v>
      </c>
      <c r="AM44" s="196">
        <v>0</v>
      </c>
      <c r="AN44" s="196">
        <v>0</v>
      </c>
      <c r="AO44" s="196">
        <v>92.11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2.97</v>
      </c>
      <c r="AE45" s="196">
        <v>0</v>
      </c>
      <c r="AF45" s="196">
        <v>0</v>
      </c>
      <c r="AG45" s="196">
        <v>79.58</v>
      </c>
      <c r="AH45" s="196">
        <v>0</v>
      </c>
      <c r="AI45" s="196">
        <v>22.52</v>
      </c>
      <c r="AJ45" s="196">
        <v>0</v>
      </c>
      <c r="AK45" s="196">
        <v>0.35</v>
      </c>
      <c r="AL45" s="196">
        <v>0</v>
      </c>
      <c r="AM45" s="196">
        <v>0</v>
      </c>
      <c r="AN45" s="196">
        <v>0</v>
      </c>
      <c r="AO45" s="196">
        <v>92.11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2.97</v>
      </c>
      <c r="AE46" s="196">
        <v>0</v>
      </c>
      <c r="AF46" s="196">
        <v>0</v>
      </c>
      <c r="AG46" s="196">
        <v>79.58</v>
      </c>
      <c r="AH46" s="196">
        <v>0</v>
      </c>
      <c r="AI46" s="196">
        <v>22.52</v>
      </c>
      <c r="AJ46" s="196">
        <v>0</v>
      </c>
      <c r="AK46" s="196">
        <v>0.35</v>
      </c>
      <c r="AL46" s="196">
        <v>0</v>
      </c>
      <c r="AM46" s="196">
        <v>0</v>
      </c>
      <c r="AN46" s="196">
        <v>0</v>
      </c>
      <c r="AO46" s="196">
        <v>92.11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2.97</v>
      </c>
      <c r="AE47" s="196">
        <v>0</v>
      </c>
      <c r="AF47" s="196">
        <v>0</v>
      </c>
      <c r="AG47" s="196">
        <v>79.58</v>
      </c>
      <c r="AH47" s="196">
        <v>0</v>
      </c>
      <c r="AI47" s="196">
        <v>22.52</v>
      </c>
      <c r="AJ47" s="196">
        <v>0</v>
      </c>
      <c r="AK47" s="196">
        <v>4.3499999999999996</v>
      </c>
      <c r="AL47" s="196">
        <v>0</v>
      </c>
      <c r="AM47" s="196">
        <v>0</v>
      </c>
      <c r="AN47" s="196">
        <v>0</v>
      </c>
      <c r="AO47" s="196">
        <v>92.11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2.97</v>
      </c>
      <c r="AE48" s="196">
        <v>0</v>
      </c>
      <c r="AF48" s="196">
        <v>0</v>
      </c>
      <c r="AG48" s="196">
        <v>79.58</v>
      </c>
      <c r="AH48" s="196">
        <v>0</v>
      </c>
      <c r="AI48" s="196">
        <v>22.52</v>
      </c>
      <c r="AJ48" s="196">
        <v>0</v>
      </c>
      <c r="AK48" s="196">
        <v>4.3499999999999996</v>
      </c>
      <c r="AL48" s="196">
        <v>0</v>
      </c>
      <c r="AM48" s="196">
        <v>0</v>
      </c>
      <c r="AN48" s="196">
        <v>0</v>
      </c>
      <c r="AO48" s="196">
        <v>92.11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2.97</v>
      </c>
      <c r="AE49" s="196">
        <v>0</v>
      </c>
      <c r="AF49" s="196">
        <v>0</v>
      </c>
      <c r="AG49" s="196">
        <v>79.58</v>
      </c>
      <c r="AH49" s="196">
        <v>0</v>
      </c>
      <c r="AI49" s="196">
        <v>22.52</v>
      </c>
      <c r="AJ49" s="196">
        <v>0</v>
      </c>
      <c r="AK49" s="196">
        <v>4.3499999999999996</v>
      </c>
      <c r="AL49" s="196">
        <v>0</v>
      </c>
      <c r="AM49" s="196">
        <v>0</v>
      </c>
      <c r="AN49" s="196">
        <v>0</v>
      </c>
      <c r="AO49" s="196">
        <v>92.11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2.97</v>
      </c>
      <c r="AE50" s="196">
        <v>0</v>
      </c>
      <c r="AF50" s="196">
        <v>0</v>
      </c>
      <c r="AG50" s="196">
        <v>79.58</v>
      </c>
      <c r="AH50" s="196">
        <v>0</v>
      </c>
      <c r="AI50" s="196">
        <v>22.52</v>
      </c>
      <c r="AJ50" s="196">
        <v>0</v>
      </c>
      <c r="AK50" s="196">
        <v>4.3499999999999996</v>
      </c>
      <c r="AL50" s="196">
        <v>0</v>
      </c>
      <c r="AM50" s="196">
        <v>0</v>
      </c>
      <c r="AN50" s="196">
        <v>0</v>
      </c>
      <c r="AO50" s="196">
        <v>92.11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2.97</v>
      </c>
      <c r="AE51" s="196">
        <v>0</v>
      </c>
      <c r="AF51" s="196">
        <v>0</v>
      </c>
      <c r="AG51" s="196">
        <v>79.58</v>
      </c>
      <c r="AH51" s="196">
        <v>0</v>
      </c>
      <c r="AI51" s="196">
        <v>22.52</v>
      </c>
      <c r="AJ51" s="196">
        <v>0</v>
      </c>
      <c r="AK51" s="196">
        <v>4.3499999999999996</v>
      </c>
      <c r="AL51" s="196">
        <v>0</v>
      </c>
      <c r="AM51" s="196">
        <v>0</v>
      </c>
      <c r="AN51" s="196">
        <v>0</v>
      </c>
      <c r="AO51" s="196">
        <v>90.29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2.97</v>
      </c>
      <c r="AE52" s="196">
        <v>0</v>
      </c>
      <c r="AF52" s="196">
        <v>0</v>
      </c>
      <c r="AG52" s="196">
        <v>79.58</v>
      </c>
      <c r="AH52" s="196">
        <v>0</v>
      </c>
      <c r="AI52" s="196">
        <v>22.52</v>
      </c>
      <c r="AJ52" s="196">
        <v>0</v>
      </c>
      <c r="AK52" s="196">
        <v>4.3499999999999996</v>
      </c>
      <c r="AL52" s="196">
        <v>0</v>
      </c>
      <c r="AM52" s="196">
        <v>0</v>
      </c>
      <c r="AN52" s="196">
        <v>0</v>
      </c>
      <c r="AO52" s="196">
        <v>90.29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2.97</v>
      </c>
      <c r="AE53" s="196">
        <v>0</v>
      </c>
      <c r="AF53" s="196">
        <v>0</v>
      </c>
      <c r="AG53" s="196">
        <v>79.58</v>
      </c>
      <c r="AH53" s="196">
        <v>0</v>
      </c>
      <c r="AI53" s="196">
        <v>22.52</v>
      </c>
      <c r="AJ53" s="196">
        <v>0</v>
      </c>
      <c r="AK53" s="196">
        <v>4.3499999999999996</v>
      </c>
      <c r="AL53" s="196">
        <v>0</v>
      </c>
      <c r="AM53" s="196">
        <v>0</v>
      </c>
      <c r="AN53" s="196">
        <v>0</v>
      </c>
      <c r="AO53" s="196">
        <v>90.29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2.97</v>
      </c>
      <c r="AE54" s="196">
        <v>0</v>
      </c>
      <c r="AF54" s="196">
        <v>0</v>
      </c>
      <c r="AG54" s="196">
        <v>79.58</v>
      </c>
      <c r="AH54" s="196">
        <v>0</v>
      </c>
      <c r="AI54" s="196">
        <v>22.52</v>
      </c>
      <c r="AJ54" s="196">
        <v>0</v>
      </c>
      <c r="AK54" s="196">
        <v>4.3499999999999996</v>
      </c>
      <c r="AL54" s="196">
        <v>0</v>
      </c>
      <c r="AM54" s="196">
        <v>0</v>
      </c>
      <c r="AN54" s="196">
        <v>0</v>
      </c>
      <c r="AO54" s="196">
        <v>90.29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2.97</v>
      </c>
      <c r="AE55" s="196">
        <v>0</v>
      </c>
      <c r="AF55" s="196">
        <v>0</v>
      </c>
      <c r="AG55" s="196">
        <v>79.58</v>
      </c>
      <c r="AH55" s="196">
        <v>0</v>
      </c>
      <c r="AI55" s="196">
        <v>22.52</v>
      </c>
      <c r="AJ55" s="196">
        <v>0</v>
      </c>
      <c r="AK55" s="196">
        <v>4.3499999999999996</v>
      </c>
      <c r="AL55" s="196">
        <v>0</v>
      </c>
      <c r="AM55" s="196">
        <v>0</v>
      </c>
      <c r="AN55" s="196">
        <v>0</v>
      </c>
      <c r="AO55" s="196">
        <v>90.29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2.97</v>
      </c>
      <c r="AE56" s="196">
        <v>0</v>
      </c>
      <c r="AF56" s="196">
        <v>0</v>
      </c>
      <c r="AG56" s="196">
        <v>79.58</v>
      </c>
      <c r="AH56" s="196">
        <v>0</v>
      </c>
      <c r="AI56" s="196">
        <v>22.52</v>
      </c>
      <c r="AJ56" s="196">
        <v>0</v>
      </c>
      <c r="AK56" s="196">
        <v>4.3499999999999996</v>
      </c>
      <c r="AL56" s="196">
        <v>0</v>
      </c>
      <c r="AM56" s="196">
        <v>0</v>
      </c>
      <c r="AN56" s="196">
        <v>0</v>
      </c>
      <c r="AO56" s="196">
        <v>90.29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2.97</v>
      </c>
      <c r="AE57" s="196">
        <v>0</v>
      </c>
      <c r="AF57" s="196">
        <v>0</v>
      </c>
      <c r="AG57" s="196">
        <v>79.58</v>
      </c>
      <c r="AH57" s="196">
        <v>0</v>
      </c>
      <c r="AI57" s="196">
        <v>22.52</v>
      </c>
      <c r="AJ57" s="196">
        <v>0</v>
      </c>
      <c r="AK57" s="196">
        <v>4.3499999999999996</v>
      </c>
      <c r="AL57" s="196">
        <v>0</v>
      </c>
      <c r="AM57" s="196">
        <v>0</v>
      </c>
      <c r="AN57" s="196">
        <v>0</v>
      </c>
      <c r="AO57" s="196">
        <v>90.29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2.97</v>
      </c>
      <c r="AE58" s="196">
        <v>0</v>
      </c>
      <c r="AF58" s="196">
        <v>0</v>
      </c>
      <c r="AG58" s="196">
        <v>79.58</v>
      </c>
      <c r="AH58" s="196">
        <v>0</v>
      </c>
      <c r="AI58" s="196">
        <v>22.52</v>
      </c>
      <c r="AJ58" s="196">
        <v>0</v>
      </c>
      <c r="AK58" s="196">
        <v>4.3499999999999996</v>
      </c>
      <c r="AL58" s="196">
        <v>0</v>
      </c>
      <c r="AM58" s="196">
        <v>0</v>
      </c>
      <c r="AN58" s="196">
        <v>0</v>
      </c>
      <c r="AO58" s="196">
        <v>90.29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2.97</v>
      </c>
      <c r="AE59" s="196">
        <v>0</v>
      </c>
      <c r="AF59" s="196">
        <v>0</v>
      </c>
      <c r="AG59" s="196">
        <v>79.58</v>
      </c>
      <c r="AH59" s="196">
        <v>0</v>
      </c>
      <c r="AI59" s="196">
        <v>22.52</v>
      </c>
      <c r="AJ59" s="196">
        <v>0</v>
      </c>
      <c r="AK59" s="196">
        <v>4.3499999999999996</v>
      </c>
      <c r="AL59" s="196">
        <v>0</v>
      </c>
      <c r="AM59" s="196">
        <v>0</v>
      </c>
      <c r="AN59" s="196">
        <v>0</v>
      </c>
      <c r="AO59" s="196">
        <v>90.29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2.97</v>
      </c>
      <c r="AE60" s="196">
        <v>0</v>
      </c>
      <c r="AF60" s="196">
        <v>0</v>
      </c>
      <c r="AG60" s="196">
        <v>79.58</v>
      </c>
      <c r="AH60" s="196">
        <v>0</v>
      </c>
      <c r="AI60" s="196">
        <v>22.52</v>
      </c>
      <c r="AJ60" s="196">
        <v>0</v>
      </c>
      <c r="AK60" s="196">
        <v>4.3499999999999996</v>
      </c>
      <c r="AL60" s="196">
        <v>0</v>
      </c>
      <c r="AM60" s="196">
        <v>0</v>
      </c>
      <c r="AN60" s="196">
        <v>0</v>
      </c>
      <c r="AO60" s="196">
        <v>90.29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2.97</v>
      </c>
      <c r="AE61" s="196">
        <v>0</v>
      </c>
      <c r="AF61" s="196">
        <v>0</v>
      </c>
      <c r="AG61" s="196">
        <v>79.58</v>
      </c>
      <c r="AH61" s="196">
        <v>0</v>
      </c>
      <c r="AI61" s="196">
        <v>22.52</v>
      </c>
      <c r="AJ61" s="196">
        <v>0</v>
      </c>
      <c r="AK61" s="196">
        <v>4.3499999999999996</v>
      </c>
      <c r="AL61" s="196">
        <v>0</v>
      </c>
      <c r="AM61" s="196">
        <v>0</v>
      </c>
      <c r="AN61" s="196">
        <v>0</v>
      </c>
      <c r="AO61" s="196">
        <v>90.29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2.97</v>
      </c>
      <c r="AE62" s="196">
        <v>0</v>
      </c>
      <c r="AF62" s="196">
        <v>0</v>
      </c>
      <c r="AG62" s="196">
        <v>79.58</v>
      </c>
      <c r="AH62" s="196">
        <v>0</v>
      </c>
      <c r="AI62" s="196">
        <v>22.52</v>
      </c>
      <c r="AJ62" s="196">
        <v>0</v>
      </c>
      <c r="AK62" s="196">
        <v>4.3499999999999996</v>
      </c>
      <c r="AL62" s="196">
        <v>0</v>
      </c>
      <c r="AM62" s="196">
        <v>0</v>
      </c>
      <c r="AN62" s="196">
        <v>0</v>
      </c>
      <c r="AO62" s="196">
        <v>90.29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2.97</v>
      </c>
      <c r="AE63" s="196">
        <v>0</v>
      </c>
      <c r="AF63" s="196">
        <v>0</v>
      </c>
      <c r="AG63" s="196">
        <v>79.58</v>
      </c>
      <c r="AH63" s="196">
        <v>0</v>
      </c>
      <c r="AI63" s="196">
        <v>22.52</v>
      </c>
      <c r="AJ63" s="196">
        <v>0</v>
      </c>
      <c r="AK63" s="196">
        <v>4.3499999999999996</v>
      </c>
      <c r="AL63" s="196">
        <v>0</v>
      </c>
      <c r="AM63" s="196">
        <v>0</v>
      </c>
      <c r="AN63" s="196">
        <v>0</v>
      </c>
      <c r="AO63" s="196">
        <v>90.29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2.97</v>
      </c>
      <c r="AE64" s="196">
        <v>0</v>
      </c>
      <c r="AF64" s="196">
        <v>0</v>
      </c>
      <c r="AG64" s="196">
        <v>79.58</v>
      </c>
      <c r="AH64" s="196">
        <v>0</v>
      </c>
      <c r="AI64" s="196">
        <v>22.52</v>
      </c>
      <c r="AJ64" s="196">
        <v>0</v>
      </c>
      <c r="AK64" s="196">
        <v>4.3499999999999996</v>
      </c>
      <c r="AL64" s="196">
        <v>0</v>
      </c>
      <c r="AM64" s="196">
        <v>0</v>
      </c>
      <c r="AN64" s="196">
        <v>0</v>
      </c>
      <c r="AO64" s="196">
        <v>90.29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2.97</v>
      </c>
      <c r="AE65" s="196">
        <v>0</v>
      </c>
      <c r="AF65" s="196">
        <v>0</v>
      </c>
      <c r="AG65" s="196">
        <v>79.58</v>
      </c>
      <c r="AH65" s="196">
        <v>0</v>
      </c>
      <c r="AI65" s="196">
        <v>22.52</v>
      </c>
      <c r="AJ65" s="196">
        <v>0</v>
      </c>
      <c r="AK65" s="196">
        <v>4.3499999999999996</v>
      </c>
      <c r="AL65" s="196">
        <v>0</v>
      </c>
      <c r="AM65" s="196">
        <v>0</v>
      </c>
      <c r="AN65" s="196">
        <v>0</v>
      </c>
      <c r="AO65" s="196">
        <v>90.29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2.97</v>
      </c>
      <c r="AE66" s="196">
        <v>0</v>
      </c>
      <c r="AF66" s="196">
        <v>0</v>
      </c>
      <c r="AG66" s="196">
        <v>79.58</v>
      </c>
      <c r="AH66" s="196">
        <v>0</v>
      </c>
      <c r="AI66" s="196">
        <v>22.52</v>
      </c>
      <c r="AJ66" s="196">
        <v>0</v>
      </c>
      <c r="AK66" s="196">
        <v>4.3499999999999996</v>
      </c>
      <c r="AL66" s="196">
        <v>0</v>
      </c>
      <c r="AM66" s="196">
        <v>0</v>
      </c>
      <c r="AN66" s="196">
        <v>0</v>
      </c>
      <c r="AO66" s="196">
        <v>90.29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2.97</v>
      </c>
      <c r="AE67" s="196">
        <v>0</v>
      </c>
      <c r="AF67" s="196">
        <v>0</v>
      </c>
      <c r="AG67" s="196">
        <v>79.58</v>
      </c>
      <c r="AH67" s="196">
        <v>0</v>
      </c>
      <c r="AI67" s="196">
        <v>22.52</v>
      </c>
      <c r="AJ67" s="196">
        <v>0</v>
      </c>
      <c r="AK67" s="196">
        <v>4.3499999999999996</v>
      </c>
      <c r="AL67" s="196">
        <v>0</v>
      </c>
      <c r="AM67" s="196">
        <v>0</v>
      </c>
      <c r="AN67" s="196">
        <v>0</v>
      </c>
      <c r="AO67" s="196">
        <v>90.29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2.97</v>
      </c>
      <c r="AE68" s="196">
        <v>0</v>
      </c>
      <c r="AF68" s="196">
        <v>0</v>
      </c>
      <c r="AG68" s="196">
        <v>79.58</v>
      </c>
      <c r="AH68" s="196">
        <v>0</v>
      </c>
      <c r="AI68" s="196">
        <v>22.52</v>
      </c>
      <c r="AJ68" s="196">
        <v>0</v>
      </c>
      <c r="AK68" s="196">
        <v>4.3499999999999996</v>
      </c>
      <c r="AL68" s="196">
        <v>0</v>
      </c>
      <c r="AM68" s="196">
        <v>0</v>
      </c>
      <c r="AN68" s="196">
        <v>0</v>
      </c>
      <c r="AO68" s="196">
        <v>90.29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2.97</v>
      </c>
      <c r="AE69" s="196">
        <v>0</v>
      </c>
      <c r="AF69" s="196">
        <v>0</v>
      </c>
      <c r="AG69" s="196">
        <v>79.58</v>
      </c>
      <c r="AH69" s="196">
        <v>0</v>
      </c>
      <c r="AI69" s="196">
        <v>22.52</v>
      </c>
      <c r="AJ69" s="196">
        <v>0</v>
      </c>
      <c r="AK69" s="196">
        <v>4.3499999999999996</v>
      </c>
      <c r="AL69" s="196">
        <v>0</v>
      </c>
      <c r="AM69" s="196">
        <v>0</v>
      </c>
      <c r="AN69" s="196">
        <v>0</v>
      </c>
      <c r="AO69" s="196">
        <v>90.29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2.97</v>
      </c>
      <c r="AE70" s="196">
        <v>0</v>
      </c>
      <c r="AF70" s="196">
        <v>0</v>
      </c>
      <c r="AG70" s="196">
        <v>79.58</v>
      </c>
      <c r="AH70" s="196">
        <v>0</v>
      </c>
      <c r="AI70" s="196">
        <v>22.52</v>
      </c>
      <c r="AJ70" s="196">
        <v>0</v>
      </c>
      <c r="AK70" s="196">
        <v>4.3499999999999996</v>
      </c>
      <c r="AL70" s="196">
        <v>0</v>
      </c>
      <c r="AM70" s="196">
        <v>0</v>
      </c>
      <c r="AN70" s="196">
        <v>0</v>
      </c>
      <c r="AO70" s="196">
        <v>90.29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2.97</v>
      </c>
      <c r="AE71" s="196">
        <v>0</v>
      </c>
      <c r="AF71" s="196">
        <v>0</v>
      </c>
      <c r="AG71" s="196">
        <v>79.58</v>
      </c>
      <c r="AH71" s="196">
        <v>0</v>
      </c>
      <c r="AI71" s="196">
        <v>22.52</v>
      </c>
      <c r="AJ71" s="196">
        <v>0</v>
      </c>
      <c r="AK71" s="196">
        <v>0.35</v>
      </c>
      <c r="AL71" s="196">
        <v>0</v>
      </c>
      <c r="AM71" s="196">
        <v>0</v>
      </c>
      <c r="AN71" s="196">
        <v>0</v>
      </c>
      <c r="AO71" s="196">
        <v>90.29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2.97</v>
      </c>
      <c r="AE72" s="196">
        <v>0</v>
      </c>
      <c r="AF72" s="196">
        <v>0</v>
      </c>
      <c r="AG72" s="196">
        <v>79.58</v>
      </c>
      <c r="AH72" s="196">
        <v>0</v>
      </c>
      <c r="AI72" s="196">
        <v>22.52</v>
      </c>
      <c r="AJ72" s="196">
        <v>0</v>
      </c>
      <c r="AK72" s="196">
        <v>0.35</v>
      </c>
      <c r="AL72" s="196">
        <v>0</v>
      </c>
      <c r="AM72" s="196">
        <v>0</v>
      </c>
      <c r="AN72" s="196">
        <v>0</v>
      </c>
      <c r="AO72" s="196">
        <v>90.29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2.97</v>
      </c>
      <c r="AE73" s="196">
        <v>0</v>
      </c>
      <c r="AF73" s="196">
        <v>0</v>
      </c>
      <c r="AG73" s="196">
        <v>79.58</v>
      </c>
      <c r="AH73" s="196">
        <v>0</v>
      </c>
      <c r="AI73" s="196">
        <v>22.52</v>
      </c>
      <c r="AJ73" s="196">
        <v>0</v>
      </c>
      <c r="AK73" s="196">
        <v>0.35</v>
      </c>
      <c r="AL73" s="196">
        <v>0</v>
      </c>
      <c r="AM73" s="196">
        <v>0</v>
      </c>
      <c r="AN73" s="196">
        <v>0</v>
      </c>
      <c r="AO73" s="196">
        <v>90.29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2.97</v>
      </c>
      <c r="AE74" s="196">
        <v>0</v>
      </c>
      <c r="AF74" s="196">
        <v>0</v>
      </c>
      <c r="AG74" s="196">
        <v>79.58</v>
      </c>
      <c r="AH74" s="196">
        <v>0</v>
      </c>
      <c r="AI74" s="196">
        <v>22.52</v>
      </c>
      <c r="AJ74" s="196">
        <v>0</v>
      </c>
      <c r="AK74" s="196">
        <v>0.35</v>
      </c>
      <c r="AL74" s="196">
        <v>0</v>
      </c>
      <c r="AM74" s="196">
        <v>0</v>
      </c>
      <c r="AN74" s="196">
        <v>0</v>
      </c>
      <c r="AO74" s="196">
        <v>90.29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2.97</v>
      </c>
      <c r="AE75" s="196">
        <v>0</v>
      </c>
      <c r="AF75" s="196">
        <v>0</v>
      </c>
      <c r="AG75" s="196">
        <v>79.58</v>
      </c>
      <c r="AH75" s="196">
        <v>0</v>
      </c>
      <c r="AI75" s="196">
        <v>22.52</v>
      </c>
      <c r="AJ75" s="196">
        <v>0</v>
      </c>
      <c r="AK75" s="196">
        <v>0.35</v>
      </c>
      <c r="AL75" s="196">
        <v>0</v>
      </c>
      <c r="AM75" s="196">
        <v>0</v>
      </c>
      <c r="AN75" s="196">
        <v>0</v>
      </c>
      <c r="AO75" s="196">
        <v>92.11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2.97</v>
      </c>
      <c r="AE76" s="196">
        <v>0</v>
      </c>
      <c r="AF76" s="196">
        <v>0</v>
      </c>
      <c r="AG76" s="196">
        <v>79.58</v>
      </c>
      <c r="AH76" s="196">
        <v>0</v>
      </c>
      <c r="AI76" s="196">
        <v>22.52</v>
      </c>
      <c r="AJ76" s="196">
        <v>0</v>
      </c>
      <c r="AK76" s="196">
        <v>0.35</v>
      </c>
      <c r="AL76" s="196">
        <v>0</v>
      </c>
      <c r="AM76" s="196">
        <v>0</v>
      </c>
      <c r="AN76" s="196">
        <v>0</v>
      </c>
      <c r="AO76" s="196">
        <v>92.11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2.97</v>
      </c>
      <c r="AE77" s="196">
        <v>0</v>
      </c>
      <c r="AF77" s="196">
        <v>0</v>
      </c>
      <c r="AG77" s="196">
        <v>79.58</v>
      </c>
      <c r="AH77" s="196">
        <v>0</v>
      </c>
      <c r="AI77" s="196">
        <v>22.52</v>
      </c>
      <c r="AJ77" s="196">
        <v>0</v>
      </c>
      <c r="AK77" s="196">
        <v>0.35</v>
      </c>
      <c r="AL77" s="196">
        <v>0</v>
      </c>
      <c r="AM77" s="196">
        <v>0</v>
      </c>
      <c r="AN77" s="196">
        <v>0</v>
      </c>
      <c r="AO77" s="196">
        <v>92.11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2.97</v>
      </c>
      <c r="AE78" s="196">
        <v>0</v>
      </c>
      <c r="AF78" s="196">
        <v>0</v>
      </c>
      <c r="AG78" s="196">
        <v>79.58</v>
      </c>
      <c r="AH78" s="196">
        <v>0</v>
      </c>
      <c r="AI78" s="196">
        <v>22.52</v>
      </c>
      <c r="AJ78" s="196">
        <v>0</v>
      </c>
      <c r="AK78" s="196">
        <v>0.35</v>
      </c>
      <c r="AL78" s="196">
        <v>0</v>
      </c>
      <c r="AM78" s="196">
        <v>0</v>
      </c>
      <c r="AN78" s="196">
        <v>0</v>
      </c>
      <c r="AO78" s="196">
        <v>92.11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2.97</v>
      </c>
      <c r="AE79" s="196">
        <v>0</v>
      </c>
      <c r="AF79" s="196">
        <v>0</v>
      </c>
      <c r="AG79" s="196">
        <v>79.58</v>
      </c>
      <c r="AH79" s="196">
        <v>0</v>
      </c>
      <c r="AI79" s="196">
        <v>22.52</v>
      </c>
      <c r="AJ79" s="196">
        <v>0</v>
      </c>
      <c r="AK79" s="196">
        <v>0.35</v>
      </c>
      <c r="AL79" s="196">
        <v>0</v>
      </c>
      <c r="AM79" s="196">
        <v>0</v>
      </c>
      <c r="AN79" s="196">
        <v>0</v>
      </c>
      <c r="AO79" s="196">
        <v>92.11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2.97</v>
      </c>
      <c r="AE80" s="196">
        <v>0</v>
      </c>
      <c r="AF80" s="196">
        <v>0</v>
      </c>
      <c r="AG80" s="196">
        <v>79.58</v>
      </c>
      <c r="AH80" s="196">
        <v>0</v>
      </c>
      <c r="AI80" s="196">
        <v>22.52</v>
      </c>
      <c r="AJ80" s="196">
        <v>0</v>
      </c>
      <c r="AK80" s="196">
        <v>0.35</v>
      </c>
      <c r="AL80" s="196">
        <v>0</v>
      </c>
      <c r="AM80" s="196">
        <v>0</v>
      </c>
      <c r="AN80" s="196">
        <v>0</v>
      </c>
      <c r="AO80" s="196">
        <v>92.11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2.97</v>
      </c>
      <c r="AE81" s="196">
        <v>0</v>
      </c>
      <c r="AF81" s="196">
        <v>0</v>
      </c>
      <c r="AG81" s="196">
        <v>79.58</v>
      </c>
      <c r="AH81" s="196">
        <v>0</v>
      </c>
      <c r="AI81" s="196">
        <v>22.52</v>
      </c>
      <c r="AJ81" s="196">
        <v>0</v>
      </c>
      <c r="AK81" s="196">
        <v>0.35</v>
      </c>
      <c r="AL81" s="196">
        <v>0</v>
      </c>
      <c r="AM81" s="196">
        <v>0</v>
      </c>
      <c r="AN81" s="196">
        <v>0</v>
      </c>
      <c r="AO81" s="196">
        <v>92.11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2.97</v>
      </c>
      <c r="AE82" s="196">
        <v>0</v>
      </c>
      <c r="AF82" s="196">
        <v>0</v>
      </c>
      <c r="AG82" s="196">
        <v>79.58</v>
      </c>
      <c r="AH82" s="196">
        <v>0</v>
      </c>
      <c r="AI82" s="196">
        <v>22.52</v>
      </c>
      <c r="AJ82" s="196">
        <v>0</v>
      </c>
      <c r="AK82" s="196">
        <v>0.35</v>
      </c>
      <c r="AL82" s="196">
        <v>0</v>
      </c>
      <c r="AM82" s="196">
        <v>0</v>
      </c>
      <c r="AN82" s="196">
        <v>0</v>
      </c>
      <c r="AO82" s="196">
        <v>92.11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2.97</v>
      </c>
      <c r="AE83" s="196">
        <v>0</v>
      </c>
      <c r="AF83" s="196">
        <v>0</v>
      </c>
      <c r="AG83" s="196">
        <v>79.58</v>
      </c>
      <c r="AH83" s="196">
        <v>0</v>
      </c>
      <c r="AI83" s="196">
        <v>22.52</v>
      </c>
      <c r="AJ83" s="196">
        <v>0</v>
      </c>
      <c r="AK83" s="196">
        <v>0.35</v>
      </c>
      <c r="AL83" s="196">
        <v>0</v>
      </c>
      <c r="AM83" s="196">
        <v>0</v>
      </c>
      <c r="AN83" s="196">
        <v>0</v>
      </c>
      <c r="AO83" s="196">
        <v>92.11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2.97</v>
      </c>
      <c r="AE84" s="196">
        <v>0</v>
      </c>
      <c r="AF84" s="196">
        <v>0</v>
      </c>
      <c r="AG84" s="196">
        <v>79.58</v>
      </c>
      <c r="AH84" s="196">
        <v>0</v>
      </c>
      <c r="AI84" s="196">
        <v>22.52</v>
      </c>
      <c r="AJ84" s="196">
        <v>0</v>
      </c>
      <c r="AK84" s="196">
        <v>0.35</v>
      </c>
      <c r="AL84" s="196">
        <v>0</v>
      </c>
      <c r="AM84" s="196">
        <v>0</v>
      </c>
      <c r="AN84" s="196">
        <v>0</v>
      </c>
      <c r="AO84" s="196">
        <v>92.11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2.97</v>
      </c>
      <c r="AE85" s="196">
        <v>0</v>
      </c>
      <c r="AF85" s="196">
        <v>0</v>
      </c>
      <c r="AG85" s="196">
        <v>79.58</v>
      </c>
      <c r="AH85" s="196">
        <v>0</v>
      </c>
      <c r="AI85" s="196">
        <v>22.52</v>
      </c>
      <c r="AJ85" s="196">
        <v>0</v>
      </c>
      <c r="AK85" s="196">
        <v>0.35</v>
      </c>
      <c r="AL85" s="196">
        <v>0</v>
      </c>
      <c r="AM85" s="196">
        <v>0</v>
      </c>
      <c r="AN85" s="196">
        <v>0</v>
      </c>
      <c r="AO85" s="196">
        <v>92.11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2.97</v>
      </c>
      <c r="AE86" s="196">
        <v>0</v>
      </c>
      <c r="AF86" s="196">
        <v>0</v>
      </c>
      <c r="AG86" s="196">
        <v>79.58</v>
      </c>
      <c r="AH86" s="196">
        <v>0</v>
      </c>
      <c r="AI86" s="196">
        <v>22.52</v>
      </c>
      <c r="AJ86" s="196">
        <v>0</v>
      </c>
      <c r="AK86" s="196">
        <v>0.35</v>
      </c>
      <c r="AL86" s="196">
        <v>0</v>
      </c>
      <c r="AM86" s="196">
        <v>0</v>
      </c>
      <c r="AN86" s="196">
        <v>0</v>
      </c>
      <c r="AO86" s="196">
        <v>92.11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2.97</v>
      </c>
      <c r="AE87" s="196">
        <v>0</v>
      </c>
      <c r="AF87" s="196">
        <v>0</v>
      </c>
      <c r="AG87" s="196">
        <v>79.58</v>
      </c>
      <c r="AH87" s="196">
        <v>0</v>
      </c>
      <c r="AI87" s="196">
        <v>22.52</v>
      </c>
      <c r="AJ87" s="196">
        <v>0</v>
      </c>
      <c r="AK87" s="196">
        <v>0.35</v>
      </c>
      <c r="AL87" s="196">
        <v>0</v>
      </c>
      <c r="AM87" s="196">
        <v>0</v>
      </c>
      <c r="AN87" s="196">
        <v>0</v>
      </c>
      <c r="AO87" s="196">
        <v>92.11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2.97</v>
      </c>
      <c r="AE88" s="196">
        <v>0</v>
      </c>
      <c r="AF88" s="196">
        <v>0</v>
      </c>
      <c r="AG88" s="196">
        <v>79.58</v>
      </c>
      <c r="AH88" s="196">
        <v>0</v>
      </c>
      <c r="AI88" s="196">
        <v>22.52</v>
      </c>
      <c r="AJ88" s="196">
        <v>0</v>
      </c>
      <c r="AK88" s="196">
        <v>0.35</v>
      </c>
      <c r="AL88" s="196">
        <v>0</v>
      </c>
      <c r="AM88" s="196">
        <v>0</v>
      </c>
      <c r="AN88" s="196">
        <v>0</v>
      </c>
      <c r="AO88" s="196">
        <v>92.11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2.97</v>
      </c>
      <c r="AE89" s="196">
        <v>0</v>
      </c>
      <c r="AF89" s="196">
        <v>0</v>
      </c>
      <c r="AG89" s="196">
        <v>79.58</v>
      </c>
      <c r="AH89" s="196">
        <v>0</v>
      </c>
      <c r="AI89" s="196">
        <v>22.52</v>
      </c>
      <c r="AJ89" s="196">
        <v>0</v>
      </c>
      <c r="AK89" s="196">
        <v>0.35</v>
      </c>
      <c r="AL89" s="196">
        <v>0</v>
      </c>
      <c r="AM89" s="196">
        <v>0</v>
      </c>
      <c r="AN89" s="196">
        <v>0</v>
      </c>
      <c r="AO89" s="196">
        <v>92.11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2.97</v>
      </c>
      <c r="AE90" s="196">
        <v>0</v>
      </c>
      <c r="AF90" s="196">
        <v>0</v>
      </c>
      <c r="AG90" s="196">
        <v>79.58</v>
      </c>
      <c r="AH90" s="196">
        <v>0</v>
      </c>
      <c r="AI90" s="196">
        <v>22.52</v>
      </c>
      <c r="AJ90" s="196">
        <v>0</v>
      </c>
      <c r="AK90" s="196">
        <v>0.35</v>
      </c>
      <c r="AL90" s="196">
        <v>0</v>
      </c>
      <c r="AM90" s="196">
        <v>0</v>
      </c>
      <c r="AN90" s="196">
        <v>0</v>
      </c>
      <c r="AO90" s="196">
        <v>92.11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2.97</v>
      </c>
      <c r="AE91" s="196">
        <v>0</v>
      </c>
      <c r="AF91" s="196">
        <v>0</v>
      </c>
      <c r="AG91" s="196">
        <v>79.58</v>
      </c>
      <c r="AH91" s="196">
        <v>0</v>
      </c>
      <c r="AI91" s="196">
        <v>22.52</v>
      </c>
      <c r="AJ91" s="196">
        <v>0</v>
      </c>
      <c r="AK91" s="196">
        <v>4.3499999999999996</v>
      </c>
      <c r="AL91" s="196">
        <v>0</v>
      </c>
      <c r="AM91" s="196">
        <v>0</v>
      </c>
      <c r="AN91" s="196">
        <v>0</v>
      </c>
      <c r="AO91" s="196">
        <v>92.11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2.97</v>
      </c>
      <c r="AE92" s="196">
        <v>0</v>
      </c>
      <c r="AF92" s="196">
        <v>0</v>
      </c>
      <c r="AG92" s="196">
        <v>79.58</v>
      </c>
      <c r="AH92" s="196">
        <v>0</v>
      </c>
      <c r="AI92" s="196">
        <v>22.52</v>
      </c>
      <c r="AJ92" s="196">
        <v>0</v>
      </c>
      <c r="AK92" s="196">
        <v>4.3499999999999996</v>
      </c>
      <c r="AL92" s="196">
        <v>0</v>
      </c>
      <c r="AM92" s="196">
        <v>0</v>
      </c>
      <c r="AN92" s="196">
        <v>0</v>
      </c>
      <c r="AO92" s="196">
        <v>92.11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2.97</v>
      </c>
      <c r="AE93" s="196">
        <v>0</v>
      </c>
      <c r="AF93" s="196">
        <v>0</v>
      </c>
      <c r="AG93" s="196">
        <v>79.58</v>
      </c>
      <c r="AH93" s="196">
        <v>0</v>
      </c>
      <c r="AI93" s="196">
        <v>22.52</v>
      </c>
      <c r="AJ93" s="196">
        <v>0</v>
      </c>
      <c r="AK93" s="196">
        <v>4.3499999999999996</v>
      </c>
      <c r="AL93" s="196">
        <v>0</v>
      </c>
      <c r="AM93" s="196">
        <v>0</v>
      </c>
      <c r="AN93" s="196">
        <v>0</v>
      </c>
      <c r="AO93" s="196">
        <v>92.11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2.97</v>
      </c>
      <c r="AE94" s="196">
        <v>0</v>
      </c>
      <c r="AF94" s="196">
        <v>0</v>
      </c>
      <c r="AG94" s="196">
        <v>79.58</v>
      </c>
      <c r="AH94" s="196">
        <v>0</v>
      </c>
      <c r="AI94" s="196">
        <v>22.52</v>
      </c>
      <c r="AJ94" s="196">
        <v>0</v>
      </c>
      <c r="AK94" s="196">
        <v>4.3499999999999996</v>
      </c>
      <c r="AL94" s="196">
        <v>0</v>
      </c>
      <c r="AM94" s="196">
        <v>0</v>
      </c>
      <c r="AN94" s="196">
        <v>0</v>
      </c>
      <c r="AO94" s="196">
        <v>92.11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2.97</v>
      </c>
      <c r="AE95" s="196">
        <v>0</v>
      </c>
      <c r="AF95" s="196">
        <v>0</v>
      </c>
      <c r="AG95" s="196">
        <v>79.58</v>
      </c>
      <c r="AH95" s="196">
        <v>0</v>
      </c>
      <c r="AI95" s="196">
        <v>22.52</v>
      </c>
      <c r="AJ95" s="196">
        <v>0</v>
      </c>
      <c r="AK95" s="196">
        <v>4.3499999999999996</v>
      </c>
      <c r="AL95" s="196">
        <v>0</v>
      </c>
      <c r="AM95" s="196">
        <v>0</v>
      </c>
      <c r="AN95" s="196">
        <v>0</v>
      </c>
      <c r="AO95" s="196">
        <v>92.11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2.97</v>
      </c>
      <c r="AE96" s="196">
        <v>0</v>
      </c>
      <c r="AF96" s="196">
        <v>0</v>
      </c>
      <c r="AG96" s="196">
        <v>79.58</v>
      </c>
      <c r="AH96" s="196">
        <v>0</v>
      </c>
      <c r="AI96" s="196">
        <v>22.52</v>
      </c>
      <c r="AJ96" s="196">
        <v>0</v>
      </c>
      <c r="AK96" s="196">
        <v>4.3499999999999996</v>
      </c>
      <c r="AL96" s="196">
        <v>0</v>
      </c>
      <c r="AM96" s="196">
        <v>0</v>
      </c>
      <c r="AN96" s="196">
        <v>0</v>
      </c>
      <c r="AO96" s="196">
        <v>92.11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2.97</v>
      </c>
      <c r="AE97" s="196">
        <v>0</v>
      </c>
      <c r="AF97" s="196">
        <v>0</v>
      </c>
      <c r="AG97" s="196">
        <v>79.58</v>
      </c>
      <c r="AH97" s="196">
        <v>0</v>
      </c>
      <c r="AI97" s="196">
        <v>22.52</v>
      </c>
      <c r="AJ97" s="196">
        <v>0</v>
      </c>
      <c r="AK97" s="196">
        <v>4.3499999999999996</v>
      </c>
      <c r="AL97" s="196">
        <v>0</v>
      </c>
      <c r="AM97" s="196">
        <v>0</v>
      </c>
      <c r="AN97" s="196">
        <v>0</v>
      </c>
      <c r="AO97" s="196">
        <v>92.11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2.97</v>
      </c>
      <c r="AE98" s="196">
        <v>0</v>
      </c>
      <c r="AF98" s="196">
        <v>0</v>
      </c>
      <c r="AG98" s="196">
        <v>79.58</v>
      </c>
      <c r="AH98" s="196">
        <v>0</v>
      </c>
      <c r="AI98" s="196">
        <v>22.52</v>
      </c>
      <c r="AJ98" s="196">
        <v>0</v>
      </c>
      <c r="AK98" s="196">
        <v>4.3499999999999996</v>
      </c>
      <c r="AL98" s="196">
        <v>0</v>
      </c>
      <c r="AM98" s="196">
        <v>0</v>
      </c>
      <c r="AN98" s="196">
        <v>0</v>
      </c>
      <c r="AO98" s="196">
        <v>92.11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7.1280000000000038E-2</v>
      </c>
      <c r="AE99">
        <f t="shared" si="0"/>
        <v>0</v>
      </c>
      <c r="AF99">
        <f t="shared" si="0"/>
        <v>0</v>
      </c>
      <c r="AG99">
        <f t="shared" si="0"/>
        <v>1.9099199999999987</v>
      </c>
      <c r="AH99">
        <f t="shared" si="0"/>
        <v>0</v>
      </c>
      <c r="AI99">
        <f t="shared" si="0"/>
        <v>0.54047999999999963</v>
      </c>
      <c r="AJ99">
        <f t="shared" si="0"/>
        <v>0</v>
      </c>
      <c r="AK99">
        <f t="shared" si="0"/>
        <v>6.8399999999999919E-2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2.1891574999999999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14.01</v>
      </c>
      <c r="E3" s="196">
        <v>0</v>
      </c>
      <c r="F3" s="196">
        <v>5.53</v>
      </c>
      <c r="G3" s="196">
        <v>16.32</v>
      </c>
      <c r="H3" s="196">
        <v>0</v>
      </c>
      <c r="I3" s="196">
        <v>7.06</v>
      </c>
      <c r="J3" s="196">
        <v>21.52</v>
      </c>
      <c r="K3" s="196">
        <v>4.25</v>
      </c>
      <c r="L3" s="196">
        <v>184.09</v>
      </c>
      <c r="M3" s="196">
        <v>1.1299999999999999</v>
      </c>
      <c r="N3" s="196">
        <v>0.73</v>
      </c>
      <c r="O3" s="196">
        <v>0</v>
      </c>
      <c r="P3" s="196">
        <v>1.71</v>
      </c>
      <c r="Q3" s="196">
        <v>0.36</v>
      </c>
      <c r="R3" s="196">
        <v>7.25</v>
      </c>
      <c r="S3" s="196">
        <v>4.26</v>
      </c>
      <c r="T3" s="196">
        <v>0</v>
      </c>
      <c r="U3" s="196">
        <v>0.85</v>
      </c>
      <c r="V3" s="196">
        <v>4.4400000000000004</v>
      </c>
      <c r="W3" s="196">
        <v>9.44</v>
      </c>
      <c r="X3" s="196">
        <v>30.86</v>
      </c>
      <c r="Y3" s="196">
        <v>0</v>
      </c>
      <c r="Z3" s="196">
        <v>58.49</v>
      </c>
      <c r="AA3" s="196">
        <v>19.989999999999998</v>
      </c>
      <c r="AB3" s="196">
        <v>0</v>
      </c>
      <c r="AC3" s="196">
        <v>0</v>
      </c>
      <c r="AD3" s="196">
        <v>17.8</v>
      </c>
      <c r="AE3" s="196">
        <v>0</v>
      </c>
      <c r="AF3" s="196">
        <v>0</v>
      </c>
      <c r="AG3" s="196">
        <v>51.09</v>
      </c>
      <c r="AH3" s="196">
        <v>0</v>
      </c>
      <c r="AI3" s="196">
        <v>14.46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 s="196">
        <v>244.62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14.01</v>
      </c>
      <c r="E4" s="196">
        <v>0</v>
      </c>
      <c r="F4" s="196">
        <v>5.53</v>
      </c>
      <c r="G4" s="196">
        <v>16.32</v>
      </c>
      <c r="H4" s="196">
        <v>0</v>
      </c>
      <c r="I4" s="196">
        <v>7.06</v>
      </c>
      <c r="J4" s="196">
        <v>21.52</v>
      </c>
      <c r="K4" s="196">
        <v>7.39</v>
      </c>
      <c r="L4" s="196">
        <v>184.09</v>
      </c>
      <c r="M4" s="196">
        <v>1.1299999999999999</v>
      </c>
      <c r="N4" s="196">
        <v>0.73</v>
      </c>
      <c r="O4" s="196">
        <v>0</v>
      </c>
      <c r="P4" s="196">
        <v>1.71</v>
      </c>
      <c r="Q4" s="196">
        <v>0.36</v>
      </c>
      <c r="R4" s="196">
        <v>7.25</v>
      </c>
      <c r="S4" s="196">
        <v>4.26</v>
      </c>
      <c r="T4" s="196">
        <v>0</v>
      </c>
      <c r="U4" s="196">
        <v>0.85</v>
      </c>
      <c r="V4" s="196">
        <v>4.4400000000000004</v>
      </c>
      <c r="W4" s="196">
        <v>9.44</v>
      </c>
      <c r="X4" s="196">
        <v>30.86</v>
      </c>
      <c r="Y4" s="196">
        <v>0</v>
      </c>
      <c r="Z4" s="196">
        <v>58.49</v>
      </c>
      <c r="AA4" s="196">
        <v>19.989999999999998</v>
      </c>
      <c r="AB4" s="196">
        <v>0</v>
      </c>
      <c r="AC4" s="196">
        <v>0</v>
      </c>
      <c r="AD4" s="196">
        <v>17.8</v>
      </c>
      <c r="AE4" s="196">
        <v>0</v>
      </c>
      <c r="AF4" s="196">
        <v>0</v>
      </c>
      <c r="AG4" s="196">
        <v>51.09</v>
      </c>
      <c r="AH4" s="196">
        <v>0</v>
      </c>
      <c r="AI4" s="196">
        <v>14.46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 s="196">
        <v>234.62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14.01</v>
      </c>
      <c r="E5" s="196">
        <v>0</v>
      </c>
      <c r="F5" s="196">
        <v>5.53</v>
      </c>
      <c r="G5" s="196">
        <v>16.32</v>
      </c>
      <c r="H5" s="196">
        <v>0</v>
      </c>
      <c r="I5" s="196">
        <v>7.06</v>
      </c>
      <c r="J5" s="196">
        <v>21.52</v>
      </c>
      <c r="K5" s="196">
        <v>7.39</v>
      </c>
      <c r="L5" s="196">
        <v>184.09</v>
      </c>
      <c r="M5" s="196">
        <v>1.1299999999999999</v>
      </c>
      <c r="N5" s="196">
        <v>0.73</v>
      </c>
      <c r="O5" s="196">
        <v>0</v>
      </c>
      <c r="P5" s="196">
        <v>1.71</v>
      </c>
      <c r="Q5" s="196">
        <v>0.36</v>
      </c>
      <c r="R5" s="196">
        <v>7.25</v>
      </c>
      <c r="S5" s="196">
        <v>4.26</v>
      </c>
      <c r="T5" s="196">
        <v>0</v>
      </c>
      <c r="U5" s="196">
        <v>0.85</v>
      </c>
      <c r="V5" s="196">
        <v>4.4400000000000004</v>
      </c>
      <c r="W5" s="196">
        <v>9.44</v>
      </c>
      <c r="X5" s="196">
        <v>30.86</v>
      </c>
      <c r="Y5" s="196">
        <v>0</v>
      </c>
      <c r="Z5" s="196">
        <v>58.49</v>
      </c>
      <c r="AA5" s="196">
        <v>19.989999999999998</v>
      </c>
      <c r="AB5" s="196">
        <v>0</v>
      </c>
      <c r="AC5" s="196">
        <v>0</v>
      </c>
      <c r="AD5" s="196">
        <v>17.8</v>
      </c>
      <c r="AE5" s="196">
        <v>0</v>
      </c>
      <c r="AF5" s="196">
        <v>0</v>
      </c>
      <c r="AG5" s="196">
        <v>51.09</v>
      </c>
      <c r="AH5" s="196">
        <v>0</v>
      </c>
      <c r="AI5" s="196">
        <v>14.46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 s="196">
        <v>234.62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14.01</v>
      </c>
      <c r="E6" s="196">
        <v>0</v>
      </c>
      <c r="F6" s="196">
        <v>5.53</v>
      </c>
      <c r="G6" s="196">
        <v>16.32</v>
      </c>
      <c r="H6" s="196">
        <v>0</v>
      </c>
      <c r="I6" s="196">
        <v>7.06</v>
      </c>
      <c r="J6" s="196">
        <v>21.52</v>
      </c>
      <c r="K6" s="196">
        <v>7.39</v>
      </c>
      <c r="L6" s="196">
        <v>184.09</v>
      </c>
      <c r="M6" s="196">
        <v>1.1299999999999999</v>
      </c>
      <c r="N6" s="196">
        <v>0.73</v>
      </c>
      <c r="O6" s="196">
        <v>0</v>
      </c>
      <c r="P6" s="196">
        <v>1.71</v>
      </c>
      <c r="Q6" s="196">
        <v>0.36</v>
      </c>
      <c r="R6" s="196">
        <v>7.25</v>
      </c>
      <c r="S6" s="196">
        <v>4.26</v>
      </c>
      <c r="T6" s="196">
        <v>0</v>
      </c>
      <c r="U6" s="196">
        <v>0.85</v>
      </c>
      <c r="V6" s="196">
        <v>4.4400000000000004</v>
      </c>
      <c r="W6" s="196">
        <v>9.44</v>
      </c>
      <c r="X6" s="196">
        <v>30.86</v>
      </c>
      <c r="Y6" s="196">
        <v>0</v>
      </c>
      <c r="Z6" s="196">
        <v>58.49</v>
      </c>
      <c r="AA6" s="196">
        <v>19.989999999999998</v>
      </c>
      <c r="AB6" s="196">
        <v>0</v>
      </c>
      <c r="AC6" s="196">
        <v>0</v>
      </c>
      <c r="AD6" s="196">
        <v>17.8</v>
      </c>
      <c r="AE6" s="196">
        <v>0</v>
      </c>
      <c r="AF6" s="196">
        <v>0</v>
      </c>
      <c r="AG6" s="196">
        <v>51.09</v>
      </c>
      <c r="AH6" s="196">
        <v>0</v>
      </c>
      <c r="AI6" s="196">
        <v>14.46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 s="196">
        <v>234.62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14.01</v>
      </c>
      <c r="E7" s="196">
        <v>0</v>
      </c>
      <c r="F7" s="196">
        <v>5.53</v>
      </c>
      <c r="G7" s="196">
        <v>16.32</v>
      </c>
      <c r="H7" s="196">
        <v>0</v>
      </c>
      <c r="I7" s="196">
        <v>7.06</v>
      </c>
      <c r="J7" s="196">
        <v>21.52</v>
      </c>
      <c r="K7" s="196">
        <v>7.39</v>
      </c>
      <c r="L7" s="196">
        <v>184.09</v>
      </c>
      <c r="M7" s="196">
        <v>1.1299999999999999</v>
      </c>
      <c r="N7" s="196">
        <v>0.73</v>
      </c>
      <c r="O7" s="196">
        <v>0</v>
      </c>
      <c r="P7" s="196">
        <v>1.71</v>
      </c>
      <c r="Q7" s="196">
        <v>0.8</v>
      </c>
      <c r="R7" s="196">
        <v>7.25</v>
      </c>
      <c r="S7" s="196">
        <v>4.26</v>
      </c>
      <c r="T7" s="196">
        <v>0</v>
      </c>
      <c r="U7" s="196">
        <v>0.85</v>
      </c>
      <c r="V7" s="196">
        <v>4.4400000000000004</v>
      </c>
      <c r="W7" s="196">
        <v>9.44</v>
      </c>
      <c r="X7" s="196">
        <v>30.86</v>
      </c>
      <c r="Y7" s="196">
        <v>0</v>
      </c>
      <c r="Z7" s="196">
        <v>58.49</v>
      </c>
      <c r="AA7" s="196">
        <v>19.989999999999998</v>
      </c>
      <c r="AB7" s="196">
        <v>0</v>
      </c>
      <c r="AC7" s="196">
        <v>0</v>
      </c>
      <c r="AD7" s="196">
        <v>17.8</v>
      </c>
      <c r="AE7" s="196">
        <v>0</v>
      </c>
      <c r="AF7" s="196">
        <v>0</v>
      </c>
      <c r="AG7" s="196">
        <v>51.09</v>
      </c>
      <c r="AH7" s="196">
        <v>0</v>
      </c>
      <c r="AI7" s="196">
        <v>14.46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 s="196">
        <v>234.62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14.01</v>
      </c>
      <c r="E8" s="196">
        <v>0</v>
      </c>
      <c r="F8" s="196">
        <v>5.53</v>
      </c>
      <c r="G8" s="196">
        <v>16.32</v>
      </c>
      <c r="H8" s="196">
        <v>0</v>
      </c>
      <c r="I8" s="196">
        <v>7.06</v>
      </c>
      <c r="J8" s="196">
        <v>21.52</v>
      </c>
      <c r="K8" s="196">
        <v>7.39</v>
      </c>
      <c r="L8" s="196">
        <v>184.09</v>
      </c>
      <c r="M8" s="196">
        <v>1.1299999999999999</v>
      </c>
      <c r="N8" s="196">
        <v>0.73</v>
      </c>
      <c r="O8" s="196">
        <v>0</v>
      </c>
      <c r="P8" s="196">
        <v>1.71</v>
      </c>
      <c r="Q8" s="196">
        <v>1.06</v>
      </c>
      <c r="R8" s="196">
        <v>7.25</v>
      </c>
      <c r="S8" s="196">
        <v>4.26</v>
      </c>
      <c r="T8" s="196">
        <v>0</v>
      </c>
      <c r="U8" s="196">
        <v>0.85</v>
      </c>
      <c r="V8" s="196">
        <v>4.4400000000000004</v>
      </c>
      <c r="W8" s="196">
        <v>9.44</v>
      </c>
      <c r="X8" s="196">
        <v>30.86</v>
      </c>
      <c r="Y8" s="196">
        <v>0</v>
      </c>
      <c r="Z8" s="196">
        <v>58.49</v>
      </c>
      <c r="AA8" s="196">
        <v>19.989999999999998</v>
      </c>
      <c r="AB8" s="196">
        <v>0</v>
      </c>
      <c r="AC8" s="196">
        <v>0</v>
      </c>
      <c r="AD8" s="196">
        <v>17.8</v>
      </c>
      <c r="AE8" s="196">
        <v>0</v>
      </c>
      <c r="AF8" s="196">
        <v>0</v>
      </c>
      <c r="AG8" s="196">
        <v>51.09</v>
      </c>
      <c r="AH8" s="196">
        <v>0</v>
      </c>
      <c r="AI8" s="196">
        <v>14.46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 s="196">
        <v>234.62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14.01</v>
      </c>
      <c r="E9" s="196">
        <v>0</v>
      </c>
      <c r="F9" s="196">
        <v>5.53</v>
      </c>
      <c r="G9" s="196">
        <v>16.32</v>
      </c>
      <c r="H9" s="196">
        <v>0</v>
      </c>
      <c r="I9" s="196">
        <v>7.06</v>
      </c>
      <c r="J9" s="196">
        <v>21.52</v>
      </c>
      <c r="K9" s="196">
        <v>7.39</v>
      </c>
      <c r="L9" s="196">
        <v>184.09</v>
      </c>
      <c r="M9" s="196">
        <v>1.1299999999999999</v>
      </c>
      <c r="N9" s="196">
        <v>0.73</v>
      </c>
      <c r="O9" s="196">
        <v>0</v>
      </c>
      <c r="P9" s="196">
        <v>1.71</v>
      </c>
      <c r="Q9" s="196">
        <v>1.41</v>
      </c>
      <c r="R9" s="196">
        <v>7.25</v>
      </c>
      <c r="S9" s="196">
        <v>4.26</v>
      </c>
      <c r="T9" s="196">
        <v>0</v>
      </c>
      <c r="U9" s="196">
        <v>0.85</v>
      </c>
      <c r="V9" s="196">
        <v>4.4400000000000004</v>
      </c>
      <c r="W9" s="196">
        <v>9.44</v>
      </c>
      <c r="X9" s="196">
        <v>30.86</v>
      </c>
      <c r="Y9" s="196">
        <v>0</v>
      </c>
      <c r="Z9" s="196">
        <v>58.49</v>
      </c>
      <c r="AA9" s="196">
        <v>19.989999999999998</v>
      </c>
      <c r="AB9" s="196">
        <v>0</v>
      </c>
      <c r="AC9" s="196">
        <v>0</v>
      </c>
      <c r="AD9" s="196">
        <v>17.8</v>
      </c>
      <c r="AE9" s="196">
        <v>0</v>
      </c>
      <c r="AF9" s="196">
        <v>0</v>
      </c>
      <c r="AG9" s="196">
        <v>51.09</v>
      </c>
      <c r="AH9" s="196">
        <v>0</v>
      </c>
      <c r="AI9" s="196">
        <v>14.46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 s="196">
        <v>234.62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14.01</v>
      </c>
      <c r="E10" s="196">
        <v>0</v>
      </c>
      <c r="F10" s="196">
        <v>5.53</v>
      </c>
      <c r="G10" s="196">
        <v>16.32</v>
      </c>
      <c r="H10" s="196">
        <v>0</v>
      </c>
      <c r="I10" s="196">
        <v>7.06</v>
      </c>
      <c r="J10" s="196">
        <v>21.52</v>
      </c>
      <c r="K10" s="196">
        <v>7.39</v>
      </c>
      <c r="L10" s="196">
        <v>184.09</v>
      </c>
      <c r="M10" s="196">
        <v>1.1299999999999999</v>
      </c>
      <c r="N10" s="196">
        <v>0.73</v>
      </c>
      <c r="O10" s="196">
        <v>0</v>
      </c>
      <c r="P10" s="196">
        <v>1.71</v>
      </c>
      <c r="Q10" s="196">
        <v>1.76</v>
      </c>
      <c r="R10" s="196">
        <v>7.25</v>
      </c>
      <c r="S10" s="196">
        <v>4.26</v>
      </c>
      <c r="T10" s="196">
        <v>0</v>
      </c>
      <c r="U10" s="196">
        <v>0.85</v>
      </c>
      <c r="V10" s="196">
        <v>4.4400000000000004</v>
      </c>
      <c r="W10" s="196">
        <v>9.44</v>
      </c>
      <c r="X10" s="196">
        <v>30.86</v>
      </c>
      <c r="Y10" s="196">
        <v>0</v>
      </c>
      <c r="Z10" s="196">
        <v>58.49</v>
      </c>
      <c r="AA10" s="196">
        <v>19.989999999999998</v>
      </c>
      <c r="AB10" s="196">
        <v>0</v>
      </c>
      <c r="AC10" s="196">
        <v>0</v>
      </c>
      <c r="AD10" s="196">
        <v>17.8</v>
      </c>
      <c r="AE10" s="196">
        <v>0</v>
      </c>
      <c r="AF10" s="196">
        <v>0</v>
      </c>
      <c r="AG10" s="196">
        <v>51.09</v>
      </c>
      <c r="AH10" s="196">
        <v>0</v>
      </c>
      <c r="AI10" s="196">
        <v>14.46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 s="196">
        <v>234.62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14.01</v>
      </c>
      <c r="E11" s="196">
        <v>0</v>
      </c>
      <c r="F11" s="196">
        <v>5.53</v>
      </c>
      <c r="G11" s="196">
        <v>16.32</v>
      </c>
      <c r="H11" s="196">
        <v>0</v>
      </c>
      <c r="I11" s="196">
        <v>7.06</v>
      </c>
      <c r="J11" s="196">
        <v>21.52</v>
      </c>
      <c r="K11" s="196">
        <v>7.39</v>
      </c>
      <c r="L11" s="196">
        <v>184.09</v>
      </c>
      <c r="M11" s="196">
        <v>1.1299999999999999</v>
      </c>
      <c r="N11" s="196">
        <v>0.73</v>
      </c>
      <c r="O11" s="196">
        <v>0</v>
      </c>
      <c r="P11" s="196">
        <v>1.71</v>
      </c>
      <c r="Q11" s="196">
        <v>2.11</v>
      </c>
      <c r="R11" s="196">
        <v>7.25</v>
      </c>
      <c r="S11" s="196">
        <v>4.26</v>
      </c>
      <c r="T11" s="196">
        <v>0</v>
      </c>
      <c r="U11" s="196">
        <v>0.85</v>
      </c>
      <c r="V11" s="196">
        <v>4.4400000000000004</v>
      </c>
      <c r="W11" s="196">
        <v>9.44</v>
      </c>
      <c r="X11" s="196">
        <v>30.86</v>
      </c>
      <c r="Y11" s="196">
        <v>0</v>
      </c>
      <c r="Z11" s="196">
        <v>58.49</v>
      </c>
      <c r="AA11" s="196">
        <v>19.989999999999998</v>
      </c>
      <c r="AB11" s="196">
        <v>0</v>
      </c>
      <c r="AC11" s="196">
        <v>0</v>
      </c>
      <c r="AD11" s="196">
        <v>17.8</v>
      </c>
      <c r="AE11" s="196">
        <v>0</v>
      </c>
      <c r="AF11" s="196">
        <v>0</v>
      </c>
      <c r="AG11" s="196">
        <v>51.09</v>
      </c>
      <c r="AH11" s="196">
        <v>0</v>
      </c>
      <c r="AI11" s="196">
        <v>14.46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 s="196">
        <v>234.62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14.01</v>
      </c>
      <c r="E12" s="196">
        <v>0</v>
      </c>
      <c r="F12" s="196">
        <v>5.53</v>
      </c>
      <c r="G12" s="196">
        <v>16.32</v>
      </c>
      <c r="H12" s="196">
        <v>0</v>
      </c>
      <c r="I12" s="196">
        <v>7.06</v>
      </c>
      <c r="J12" s="196">
        <v>21.52</v>
      </c>
      <c r="K12" s="196">
        <v>7.39</v>
      </c>
      <c r="L12" s="196">
        <v>184.09</v>
      </c>
      <c r="M12" s="196">
        <v>1.1299999999999999</v>
      </c>
      <c r="N12" s="196">
        <v>0.73</v>
      </c>
      <c r="O12" s="196">
        <v>0</v>
      </c>
      <c r="P12" s="196">
        <v>1.71</v>
      </c>
      <c r="Q12" s="196">
        <v>2.5499999999999998</v>
      </c>
      <c r="R12" s="196">
        <v>7.25</v>
      </c>
      <c r="S12" s="196">
        <v>4.26</v>
      </c>
      <c r="T12" s="196">
        <v>0</v>
      </c>
      <c r="U12" s="196">
        <v>0.85</v>
      </c>
      <c r="V12" s="196">
        <v>4.4400000000000004</v>
      </c>
      <c r="W12" s="196">
        <v>9.44</v>
      </c>
      <c r="X12" s="196">
        <v>30.86</v>
      </c>
      <c r="Y12" s="196">
        <v>0</v>
      </c>
      <c r="Z12" s="196">
        <v>58.49</v>
      </c>
      <c r="AA12" s="196">
        <v>19.989999999999998</v>
      </c>
      <c r="AB12" s="196">
        <v>0</v>
      </c>
      <c r="AC12" s="196">
        <v>0</v>
      </c>
      <c r="AD12" s="196">
        <v>17.8</v>
      </c>
      <c r="AE12" s="196">
        <v>0</v>
      </c>
      <c r="AF12" s="196">
        <v>0</v>
      </c>
      <c r="AG12" s="196">
        <v>51.09</v>
      </c>
      <c r="AH12" s="196">
        <v>0</v>
      </c>
      <c r="AI12" s="196">
        <v>14.46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 s="196">
        <v>234.62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14.01</v>
      </c>
      <c r="E13" s="196">
        <v>0</v>
      </c>
      <c r="F13" s="196">
        <v>5.53</v>
      </c>
      <c r="G13" s="196">
        <v>16.32</v>
      </c>
      <c r="H13" s="196">
        <v>0</v>
      </c>
      <c r="I13" s="196">
        <v>7.06</v>
      </c>
      <c r="J13" s="196">
        <v>21.52</v>
      </c>
      <c r="K13" s="196">
        <v>7.39</v>
      </c>
      <c r="L13" s="196">
        <v>184.09</v>
      </c>
      <c r="M13" s="196">
        <v>1.1299999999999999</v>
      </c>
      <c r="N13" s="196">
        <v>0.73</v>
      </c>
      <c r="O13" s="196">
        <v>0</v>
      </c>
      <c r="P13" s="196">
        <v>1.71</v>
      </c>
      <c r="Q13" s="196">
        <v>2.5499999999999998</v>
      </c>
      <c r="R13" s="196">
        <v>7.25</v>
      </c>
      <c r="S13" s="196">
        <v>4.26</v>
      </c>
      <c r="T13" s="196">
        <v>0</v>
      </c>
      <c r="U13" s="196">
        <v>0.85</v>
      </c>
      <c r="V13" s="196">
        <v>4.4400000000000004</v>
      </c>
      <c r="W13" s="196">
        <v>9.44</v>
      </c>
      <c r="X13" s="196">
        <v>30.86</v>
      </c>
      <c r="Y13" s="196">
        <v>0</v>
      </c>
      <c r="Z13" s="196">
        <v>58.49</v>
      </c>
      <c r="AA13" s="196">
        <v>19.989999999999998</v>
      </c>
      <c r="AB13" s="196">
        <v>0</v>
      </c>
      <c r="AC13" s="196">
        <v>0</v>
      </c>
      <c r="AD13" s="196">
        <v>17.8</v>
      </c>
      <c r="AE13" s="196">
        <v>0</v>
      </c>
      <c r="AF13" s="196">
        <v>0</v>
      </c>
      <c r="AG13" s="196">
        <v>51.09</v>
      </c>
      <c r="AH13" s="196">
        <v>0</v>
      </c>
      <c r="AI13" s="196">
        <v>14.46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 s="196">
        <v>234.62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14.01</v>
      </c>
      <c r="E14" s="196">
        <v>0</v>
      </c>
      <c r="F14" s="196">
        <v>5.53</v>
      </c>
      <c r="G14" s="196">
        <v>16.32</v>
      </c>
      <c r="H14" s="196">
        <v>0</v>
      </c>
      <c r="I14" s="196">
        <v>7.06</v>
      </c>
      <c r="J14" s="196">
        <v>21.52</v>
      </c>
      <c r="K14" s="196">
        <v>7.39</v>
      </c>
      <c r="L14" s="196">
        <v>184.09</v>
      </c>
      <c r="M14" s="196">
        <v>1.1299999999999999</v>
      </c>
      <c r="N14" s="196">
        <v>0.73</v>
      </c>
      <c r="O14" s="196">
        <v>0</v>
      </c>
      <c r="P14" s="196">
        <v>1.71</v>
      </c>
      <c r="Q14" s="196">
        <v>2.99</v>
      </c>
      <c r="R14" s="196">
        <v>7.25</v>
      </c>
      <c r="S14" s="196">
        <v>4.26</v>
      </c>
      <c r="T14" s="196">
        <v>0</v>
      </c>
      <c r="U14" s="196">
        <v>0.85</v>
      </c>
      <c r="V14" s="196">
        <v>4.4400000000000004</v>
      </c>
      <c r="W14" s="196">
        <v>9.44</v>
      </c>
      <c r="X14" s="196">
        <v>30.86</v>
      </c>
      <c r="Y14" s="196">
        <v>0</v>
      </c>
      <c r="Z14" s="196">
        <v>58.49</v>
      </c>
      <c r="AA14" s="196">
        <v>19.989999999999998</v>
      </c>
      <c r="AB14" s="196">
        <v>0</v>
      </c>
      <c r="AC14" s="196">
        <v>0</v>
      </c>
      <c r="AD14" s="196">
        <v>17.8</v>
      </c>
      <c r="AE14" s="196">
        <v>0</v>
      </c>
      <c r="AF14" s="196">
        <v>0</v>
      </c>
      <c r="AG14" s="196">
        <v>51.09</v>
      </c>
      <c r="AH14" s="196">
        <v>0</v>
      </c>
      <c r="AI14" s="196">
        <v>14.46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 s="196">
        <v>234.62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14.01</v>
      </c>
      <c r="E15" s="196">
        <v>0</v>
      </c>
      <c r="F15" s="196">
        <v>5.53</v>
      </c>
      <c r="G15" s="196">
        <v>16.32</v>
      </c>
      <c r="H15" s="196">
        <v>0</v>
      </c>
      <c r="I15" s="196">
        <v>7.06</v>
      </c>
      <c r="J15" s="196">
        <v>21.52</v>
      </c>
      <c r="K15" s="196">
        <v>7.39</v>
      </c>
      <c r="L15" s="196">
        <v>184.09</v>
      </c>
      <c r="M15" s="196">
        <v>1.1299999999999999</v>
      </c>
      <c r="N15" s="196">
        <v>0.73</v>
      </c>
      <c r="O15" s="196">
        <v>0</v>
      </c>
      <c r="P15" s="196">
        <v>1.71</v>
      </c>
      <c r="Q15" s="196">
        <v>2.99</v>
      </c>
      <c r="R15" s="196">
        <v>7.25</v>
      </c>
      <c r="S15" s="196">
        <v>4.26</v>
      </c>
      <c r="T15" s="196">
        <v>0</v>
      </c>
      <c r="U15" s="196">
        <v>0.85</v>
      </c>
      <c r="V15" s="196">
        <v>4.4400000000000004</v>
      </c>
      <c r="W15" s="196">
        <v>9.44</v>
      </c>
      <c r="X15" s="196">
        <v>30.86</v>
      </c>
      <c r="Y15" s="196">
        <v>0</v>
      </c>
      <c r="Z15" s="196">
        <v>58.49</v>
      </c>
      <c r="AA15" s="196">
        <v>19.989999999999998</v>
      </c>
      <c r="AB15" s="196">
        <v>0</v>
      </c>
      <c r="AC15" s="196">
        <v>0</v>
      </c>
      <c r="AD15" s="196">
        <v>17.8</v>
      </c>
      <c r="AE15" s="196">
        <v>0</v>
      </c>
      <c r="AF15" s="196">
        <v>0</v>
      </c>
      <c r="AG15" s="196">
        <v>51.09</v>
      </c>
      <c r="AH15" s="196">
        <v>0</v>
      </c>
      <c r="AI15" s="196">
        <v>14.46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 s="196">
        <v>234.62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14.01</v>
      </c>
      <c r="E16" s="196">
        <v>0</v>
      </c>
      <c r="F16" s="196">
        <v>5.53</v>
      </c>
      <c r="G16" s="196">
        <v>16.32</v>
      </c>
      <c r="H16" s="196">
        <v>0</v>
      </c>
      <c r="I16" s="196">
        <v>7.06</v>
      </c>
      <c r="J16" s="196">
        <v>21.52</v>
      </c>
      <c r="K16" s="196">
        <v>7.39</v>
      </c>
      <c r="L16" s="196">
        <v>184.09</v>
      </c>
      <c r="M16" s="196">
        <v>1.1299999999999999</v>
      </c>
      <c r="N16" s="196">
        <v>0.73</v>
      </c>
      <c r="O16" s="196">
        <v>0</v>
      </c>
      <c r="P16" s="196">
        <v>1.71</v>
      </c>
      <c r="Q16" s="196">
        <v>3.34</v>
      </c>
      <c r="R16" s="196">
        <v>7.25</v>
      </c>
      <c r="S16" s="196">
        <v>4.26</v>
      </c>
      <c r="T16" s="196">
        <v>0</v>
      </c>
      <c r="U16" s="196">
        <v>0.85</v>
      </c>
      <c r="V16" s="196">
        <v>4.4400000000000004</v>
      </c>
      <c r="W16" s="196">
        <v>9.44</v>
      </c>
      <c r="X16" s="196">
        <v>30.86</v>
      </c>
      <c r="Y16" s="196">
        <v>0</v>
      </c>
      <c r="Z16" s="196">
        <v>58.49</v>
      </c>
      <c r="AA16" s="196">
        <v>19.989999999999998</v>
      </c>
      <c r="AB16" s="196">
        <v>0</v>
      </c>
      <c r="AC16" s="196">
        <v>0</v>
      </c>
      <c r="AD16" s="196">
        <v>17.8</v>
      </c>
      <c r="AE16" s="196">
        <v>0</v>
      </c>
      <c r="AF16" s="196">
        <v>0</v>
      </c>
      <c r="AG16" s="196">
        <v>51.09</v>
      </c>
      <c r="AH16" s="196">
        <v>0</v>
      </c>
      <c r="AI16" s="196">
        <v>14.46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 s="196">
        <v>234.62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14.01</v>
      </c>
      <c r="E17" s="196">
        <v>0</v>
      </c>
      <c r="F17" s="196">
        <v>5.53</v>
      </c>
      <c r="G17" s="196">
        <v>16.32</v>
      </c>
      <c r="H17" s="196">
        <v>0</v>
      </c>
      <c r="I17" s="196">
        <v>7.06</v>
      </c>
      <c r="J17" s="196">
        <v>21.52</v>
      </c>
      <c r="K17" s="196">
        <v>7.39</v>
      </c>
      <c r="L17" s="196">
        <v>184.09</v>
      </c>
      <c r="M17" s="196">
        <v>1.1299999999999999</v>
      </c>
      <c r="N17" s="196">
        <v>0.73</v>
      </c>
      <c r="O17" s="196">
        <v>0</v>
      </c>
      <c r="P17" s="196">
        <v>1.71</v>
      </c>
      <c r="Q17" s="196">
        <v>3.34</v>
      </c>
      <c r="R17" s="196">
        <v>7.25</v>
      </c>
      <c r="S17" s="196">
        <v>4.26</v>
      </c>
      <c r="T17" s="196">
        <v>0</v>
      </c>
      <c r="U17" s="196">
        <v>0.85</v>
      </c>
      <c r="V17" s="196">
        <v>4.4400000000000004</v>
      </c>
      <c r="W17" s="196">
        <v>9.44</v>
      </c>
      <c r="X17" s="196">
        <v>30.86</v>
      </c>
      <c r="Y17" s="196">
        <v>0</v>
      </c>
      <c r="Z17" s="196">
        <v>58.49</v>
      </c>
      <c r="AA17" s="196">
        <v>19.989999999999998</v>
      </c>
      <c r="AB17" s="196">
        <v>0</v>
      </c>
      <c r="AC17" s="196">
        <v>0</v>
      </c>
      <c r="AD17" s="196">
        <v>17.8</v>
      </c>
      <c r="AE17" s="196">
        <v>0</v>
      </c>
      <c r="AF17" s="196">
        <v>0</v>
      </c>
      <c r="AG17" s="196">
        <v>51.09</v>
      </c>
      <c r="AH17" s="196">
        <v>0</v>
      </c>
      <c r="AI17" s="196">
        <v>14.46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 s="196">
        <v>234.62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14.01</v>
      </c>
      <c r="E18" s="196">
        <v>0</v>
      </c>
      <c r="F18" s="196">
        <v>5.5</v>
      </c>
      <c r="G18" s="196">
        <v>16.32</v>
      </c>
      <c r="H18" s="196">
        <v>0</v>
      </c>
      <c r="I18" s="196">
        <v>7.06</v>
      </c>
      <c r="J18" s="196">
        <v>21.52</v>
      </c>
      <c r="K18" s="196">
        <v>7.39</v>
      </c>
      <c r="L18" s="196">
        <v>184.09</v>
      </c>
      <c r="M18" s="196">
        <v>1.1299999999999999</v>
      </c>
      <c r="N18" s="196">
        <v>0.73</v>
      </c>
      <c r="O18" s="196">
        <v>0</v>
      </c>
      <c r="P18" s="196">
        <v>1.71</v>
      </c>
      <c r="Q18" s="196">
        <v>3.34</v>
      </c>
      <c r="R18" s="196">
        <v>7.25</v>
      </c>
      <c r="S18" s="196">
        <v>4.26</v>
      </c>
      <c r="T18" s="196">
        <v>0</v>
      </c>
      <c r="U18" s="196">
        <v>0.85</v>
      </c>
      <c r="V18" s="196">
        <v>4.4400000000000004</v>
      </c>
      <c r="W18" s="196">
        <v>9.44</v>
      </c>
      <c r="X18" s="196">
        <v>30.86</v>
      </c>
      <c r="Y18" s="196">
        <v>0</v>
      </c>
      <c r="Z18" s="196">
        <v>58.49</v>
      </c>
      <c r="AA18" s="196">
        <v>19.989999999999998</v>
      </c>
      <c r="AB18" s="196">
        <v>0</v>
      </c>
      <c r="AC18" s="196">
        <v>0</v>
      </c>
      <c r="AD18" s="196">
        <v>17.8</v>
      </c>
      <c r="AE18" s="196">
        <v>0</v>
      </c>
      <c r="AF18" s="196">
        <v>0</v>
      </c>
      <c r="AG18" s="196">
        <v>51.09</v>
      </c>
      <c r="AH18" s="196">
        <v>0</v>
      </c>
      <c r="AI18" s="196">
        <v>14.46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 s="196">
        <v>234.62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14.01</v>
      </c>
      <c r="E19" s="196">
        <v>0</v>
      </c>
      <c r="F19" s="196">
        <v>5.5</v>
      </c>
      <c r="G19" s="196">
        <v>16.32</v>
      </c>
      <c r="H19" s="196">
        <v>0</v>
      </c>
      <c r="I19" s="196">
        <v>7.06</v>
      </c>
      <c r="J19" s="196">
        <v>21.52</v>
      </c>
      <c r="K19" s="196">
        <v>7.39</v>
      </c>
      <c r="L19" s="196">
        <v>184.09</v>
      </c>
      <c r="M19" s="196">
        <v>1.1299999999999999</v>
      </c>
      <c r="N19" s="196">
        <v>0.73</v>
      </c>
      <c r="O19" s="196">
        <v>0</v>
      </c>
      <c r="P19" s="196">
        <v>1.71</v>
      </c>
      <c r="Q19" s="196">
        <v>3.34</v>
      </c>
      <c r="R19" s="196">
        <v>7.25</v>
      </c>
      <c r="S19" s="196">
        <v>4.26</v>
      </c>
      <c r="T19" s="196">
        <v>0</v>
      </c>
      <c r="U19" s="196">
        <v>0.85</v>
      </c>
      <c r="V19" s="196">
        <v>4.4400000000000004</v>
      </c>
      <c r="W19" s="196">
        <v>9.44</v>
      </c>
      <c r="X19" s="196">
        <v>30.86</v>
      </c>
      <c r="Y19" s="196">
        <v>0</v>
      </c>
      <c r="Z19" s="196">
        <v>58.49</v>
      </c>
      <c r="AA19" s="196">
        <v>19.989999999999998</v>
      </c>
      <c r="AB19" s="196">
        <v>0</v>
      </c>
      <c r="AC19" s="196">
        <v>0</v>
      </c>
      <c r="AD19" s="196">
        <v>17.8</v>
      </c>
      <c r="AE19" s="196">
        <v>0</v>
      </c>
      <c r="AF19" s="196">
        <v>0</v>
      </c>
      <c r="AG19" s="196">
        <v>51.09</v>
      </c>
      <c r="AH19" s="196">
        <v>0</v>
      </c>
      <c r="AI19" s="196">
        <v>14.46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 s="196">
        <v>234.62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14.01</v>
      </c>
      <c r="E20" s="196">
        <v>0</v>
      </c>
      <c r="F20" s="196">
        <v>5.5</v>
      </c>
      <c r="G20" s="196">
        <v>16.32</v>
      </c>
      <c r="H20" s="196">
        <v>0</v>
      </c>
      <c r="I20" s="196">
        <v>7.06</v>
      </c>
      <c r="J20" s="196">
        <v>21.52</v>
      </c>
      <c r="K20" s="196">
        <v>7.39</v>
      </c>
      <c r="L20" s="196">
        <v>184.09</v>
      </c>
      <c r="M20" s="196">
        <v>1.1299999999999999</v>
      </c>
      <c r="N20" s="196">
        <v>0.73</v>
      </c>
      <c r="O20" s="196">
        <v>0</v>
      </c>
      <c r="P20" s="196">
        <v>1.71</v>
      </c>
      <c r="Q20" s="196">
        <v>3.81</v>
      </c>
      <c r="R20" s="196">
        <v>7.25</v>
      </c>
      <c r="S20" s="196">
        <v>4.26</v>
      </c>
      <c r="T20" s="196">
        <v>0</v>
      </c>
      <c r="U20" s="196">
        <v>0.85</v>
      </c>
      <c r="V20" s="196">
        <v>4.4400000000000004</v>
      </c>
      <c r="W20" s="196">
        <v>9.44</v>
      </c>
      <c r="X20" s="196">
        <v>30.86</v>
      </c>
      <c r="Y20" s="196">
        <v>0</v>
      </c>
      <c r="Z20" s="196">
        <v>58.49</v>
      </c>
      <c r="AA20" s="196">
        <v>19.989999999999998</v>
      </c>
      <c r="AB20" s="196">
        <v>0</v>
      </c>
      <c r="AC20" s="196">
        <v>0</v>
      </c>
      <c r="AD20" s="196">
        <v>17.8</v>
      </c>
      <c r="AE20" s="196">
        <v>0</v>
      </c>
      <c r="AF20" s="196">
        <v>0</v>
      </c>
      <c r="AG20" s="196">
        <v>51.09</v>
      </c>
      <c r="AH20" s="196">
        <v>0</v>
      </c>
      <c r="AI20" s="196">
        <v>14.46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 s="196">
        <v>234.62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14.01</v>
      </c>
      <c r="E21" s="196">
        <v>0</v>
      </c>
      <c r="F21" s="196">
        <v>5.5</v>
      </c>
      <c r="G21" s="196">
        <v>16.32</v>
      </c>
      <c r="H21" s="196">
        <v>0</v>
      </c>
      <c r="I21" s="196">
        <v>7.06</v>
      </c>
      <c r="J21" s="196">
        <v>21.52</v>
      </c>
      <c r="K21" s="196">
        <v>7.39</v>
      </c>
      <c r="L21" s="196">
        <v>184.09</v>
      </c>
      <c r="M21" s="196">
        <v>1.1299999999999999</v>
      </c>
      <c r="N21" s="196">
        <v>0.73</v>
      </c>
      <c r="O21" s="196">
        <v>0</v>
      </c>
      <c r="P21" s="196">
        <v>1.71</v>
      </c>
      <c r="Q21" s="196">
        <v>3.81</v>
      </c>
      <c r="R21" s="196">
        <v>7.25</v>
      </c>
      <c r="S21" s="196">
        <v>4.26</v>
      </c>
      <c r="T21" s="196">
        <v>0</v>
      </c>
      <c r="U21" s="196">
        <v>0.85</v>
      </c>
      <c r="V21" s="196">
        <v>4.4400000000000004</v>
      </c>
      <c r="W21" s="196">
        <v>9.44</v>
      </c>
      <c r="X21" s="196">
        <v>30.86</v>
      </c>
      <c r="Y21" s="196">
        <v>0</v>
      </c>
      <c r="Z21" s="196">
        <v>58.49</v>
      </c>
      <c r="AA21" s="196">
        <v>19.989999999999998</v>
      </c>
      <c r="AB21" s="196">
        <v>0</v>
      </c>
      <c r="AC21" s="196">
        <v>0</v>
      </c>
      <c r="AD21" s="196">
        <v>17.8</v>
      </c>
      <c r="AE21" s="196">
        <v>0</v>
      </c>
      <c r="AF21" s="196">
        <v>0</v>
      </c>
      <c r="AG21" s="196">
        <v>51.09</v>
      </c>
      <c r="AH21" s="196">
        <v>0</v>
      </c>
      <c r="AI21" s="196">
        <v>14.46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234.62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14.01</v>
      </c>
      <c r="E22" s="196">
        <v>0</v>
      </c>
      <c r="F22" s="196">
        <v>5.5</v>
      </c>
      <c r="G22" s="196">
        <v>16.32</v>
      </c>
      <c r="H22" s="196">
        <v>0</v>
      </c>
      <c r="I22" s="196">
        <v>7.06</v>
      </c>
      <c r="J22" s="196">
        <v>21.52</v>
      </c>
      <c r="K22" s="196">
        <v>7.39</v>
      </c>
      <c r="L22" s="196">
        <v>184.09</v>
      </c>
      <c r="M22" s="196">
        <v>1.1299999999999999</v>
      </c>
      <c r="N22" s="196">
        <v>0.73</v>
      </c>
      <c r="O22" s="196">
        <v>0</v>
      </c>
      <c r="P22" s="196">
        <v>1.71</v>
      </c>
      <c r="Q22" s="196">
        <v>3.81</v>
      </c>
      <c r="R22" s="196">
        <v>8.67</v>
      </c>
      <c r="S22" s="196">
        <v>4.26</v>
      </c>
      <c r="T22" s="196">
        <v>0</v>
      </c>
      <c r="U22" s="196">
        <v>0.85</v>
      </c>
      <c r="V22" s="196">
        <v>4.4400000000000004</v>
      </c>
      <c r="W22" s="196">
        <v>9.44</v>
      </c>
      <c r="X22" s="196">
        <v>30.86</v>
      </c>
      <c r="Y22" s="196">
        <v>0</v>
      </c>
      <c r="Z22" s="196">
        <v>58.49</v>
      </c>
      <c r="AA22" s="196">
        <v>19.989999999999998</v>
      </c>
      <c r="AB22" s="196">
        <v>0</v>
      </c>
      <c r="AC22" s="196">
        <v>0</v>
      </c>
      <c r="AD22" s="196">
        <v>17.8</v>
      </c>
      <c r="AE22" s="196">
        <v>0</v>
      </c>
      <c r="AF22" s="196">
        <v>0</v>
      </c>
      <c r="AG22" s="196">
        <v>51.09</v>
      </c>
      <c r="AH22" s="196">
        <v>0</v>
      </c>
      <c r="AI22" s="196">
        <v>14.46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234.62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14.01</v>
      </c>
      <c r="E23" s="196">
        <v>0</v>
      </c>
      <c r="F23" s="196">
        <v>5.5</v>
      </c>
      <c r="G23" s="196">
        <v>16.32</v>
      </c>
      <c r="H23" s="196">
        <v>0</v>
      </c>
      <c r="I23" s="196">
        <v>7.06</v>
      </c>
      <c r="J23" s="196">
        <v>21.52</v>
      </c>
      <c r="K23" s="196">
        <v>7.39</v>
      </c>
      <c r="L23" s="196">
        <v>184.09</v>
      </c>
      <c r="M23" s="196">
        <v>1.1299999999999999</v>
      </c>
      <c r="N23" s="196">
        <v>0.73</v>
      </c>
      <c r="O23" s="196">
        <v>0</v>
      </c>
      <c r="P23" s="196">
        <v>1.71</v>
      </c>
      <c r="Q23" s="196">
        <v>4.1900000000000004</v>
      </c>
      <c r="R23" s="196">
        <v>8.23</v>
      </c>
      <c r="S23" s="196">
        <v>4.26</v>
      </c>
      <c r="T23" s="196">
        <v>0</v>
      </c>
      <c r="U23" s="196">
        <v>0.85</v>
      </c>
      <c r="V23" s="196">
        <v>4.8499999999999996</v>
      </c>
      <c r="W23" s="196">
        <v>9.44</v>
      </c>
      <c r="X23" s="196">
        <v>30.86</v>
      </c>
      <c r="Y23" s="196">
        <v>0</v>
      </c>
      <c r="Z23" s="196">
        <v>58.49</v>
      </c>
      <c r="AA23" s="196">
        <v>19.989999999999998</v>
      </c>
      <c r="AB23" s="196">
        <v>0</v>
      </c>
      <c r="AC23" s="196">
        <v>0</v>
      </c>
      <c r="AD23" s="196">
        <v>17.8</v>
      </c>
      <c r="AE23" s="196">
        <v>0</v>
      </c>
      <c r="AF23" s="196">
        <v>0</v>
      </c>
      <c r="AG23" s="196">
        <v>51.09</v>
      </c>
      <c r="AH23" s="196">
        <v>0</v>
      </c>
      <c r="AI23" s="196">
        <v>14.46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234.62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14.01</v>
      </c>
      <c r="E24" s="196">
        <v>0</v>
      </c>
      <c r="F24" s="196">
        <v>5.5</v>
      </c>
      <c r="G24" s="196">
        <v>16.32</v>
      </c>
      <c r="H24" s="196">
        <v>0</v>
      </c>
      <c r="I24" s="196">
        <v>7.06</v>
      </c>
      <c r="J24" s="196">
        <v>21.52</v>
      </c>
      <c r="K24" s="196">
        <v>7.39</v>
      </c>
      <c r="L24" s="196">
        <v>184.09</v>
      </c>
      <c r="M24" s="196">
        <v>1.1299999999999999</v>
      </c>
      <c r="N24" s="196">
        <v>0.73</v>
      </c>
      <c r="O24" s="196">
        <v>0</v>
      </c>
      <c r="P24" s="196">
        <v>1.71</v>
      </c>
      <c r="Q24" s="196">
        <v>4.28</v>
      </c>
      <c r="R24" s="196">
        <v>7.25</v>
      </c>
      <c r="S24" s="196">
        <v>4.26</v>
      </c>
      <c r="T24" s="196">
        <v>0</v>
      </c>
      <c r="U24" s="196">
        <v>0.85</v>
      </c>
      <c r="V24" s="196">
        <v>4.47</v>
      </c>
      <c r="W24" s="196">
        <v>9.44</v>
      </c>
      <c r="X24" s="196">
        <v>30.86</v>
      </c>
      <c r="Y24" s="196">
        <v>0</v>
      </c>
      <c r="Z24" s="196">
        <v>58.49</v>
      </c>
      <c r="AA24" s="196">
        <v>19.989999999999998</v>
      </c>
      <c r="AB24" s="196">
        <v>0</v>
      </c>
      <c r="AC24" s="196">
        <v>0</v>
      </c>
      <c r="AD24" s="196">
        <v>17.8</v>
      </c>
      <c r="AE24" s="196">
        <v>0</v>
      </c>
      <c r="AF24" s="196">
        <v>0</v>
      </c>
      <c r="AG24" s="196">
        <v>51.09</v>
      </c>
      <c r="AH24" s="196">
        <v>0</v>
      </c>
      <c r="AI24" s="196">
        <v>14.46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 s="196">
        <v>234.62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14.01</v>
      </c>
      <c r="E25" s="196">
        <v>0</v>
      </c>
      <c r="F25" s="196">
        <v>5.5</v>
      </c>
      <c r="G25" s="196">
        <v>16.32</v>
      </c>
      <c r="H25" s="196">
        <v>0</v>
      </c>
      <c r="I25" s="196">
        <v>7.06</v>
      </c>
      <c r="J25" s="196">
        <v>21.52</v>
      </c>
      <c r="K25" s="196">
        <v>7.41</v>
      </c>
      <c r="L25" s="196">
        <v>184.09</v>
      </c>
      <c r="M25" s="196">
        <v>1.1299999999999999</v>
      </c>
      <c r="N25" s="196">
        <v>0.73</v>
      </c>
      <c r="O25" s="196">
        <v>0</v>
      </c>
      <c r="P25" s="196">
        <v>1.71</v>
      </c>
      <c r="Q25" s="196">
        <v>3.81</v>
      </c>
      <c r="R25" s="196">
        <v>0.57999999999999996</v>
      </c>
      <c r="S25" s="196">
        <v>4.26</v>
      </c>
      <c r="T25" s="196">
        <v>0</v>
      </c>
      <c r="U25" s="196">
        <v>0.85</v>
      </c>
      <c r="V25" s="196">
        <v>0.56999999999999995</v>
      </c>
      <c r="W25" s="196">
        <v>0.56999999999999995</v>
      </c>
      <c r="X25" s="196">
        <v>2.06</v>
      </c>
      <c r="Y25" s="196">
        <v>0</v>
      </c>
      <c r="Z25" s="196">
        <v>3.12</v>
      </c>
      <c r="AA25" s="196">
        <v>1.1100000000000001</v>
      </c>
      <c r="AB25" s="196">
        <v>0</v>
      </c>
      <c r="AC25" s="196">
        <v>0</v>
      </c>
      <c r="AD25" s="196">
        <v>17.8</v>
      </c>
      <c r="AE25" s="196">
        <v>0</v>
      </c>
      <c r="AF25" s="196">
        <v>0</v>
      </c>
      <c r="AG25" s="196">
        <v>51.09</v>
      </c>
      <c r="AH25" s="196">
        <v>0</v>
      </c>
      <c r="AI25" s="196">
        <v>14.46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234.62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14.01</v>
      </c>
      <c r="E26" s="196">
        <v>0</v>
      </c>
      <c r="F26" s="196">
        <v>5.5</v>
      </c>
      <c r="G26" s="196">
        <v>16.32</v>
      </c>
      <c r="H26" s="196">
        <v>0</v>
      </c>
      <c r="I26" s="196">
        <v>7.06</v>
      </c>
      <c r="J26" s="196">
        <v>21.52</v>
      </c>
      <c r="K26" s="196">
        <v>7.5</v>
      </c>
      <c r="L26" s="196">
        <v>97.7</v>
      </c>
      <c r="M26" s="196">
        <v>1.1299999999999999</v>
      </c>
      <c r="N26" s="196">
        <v>0.73</v>
      </c>
      <c r="O26" s="196">
        <v>0</v>
      </c>
      <c r="P26" s="196">
        <v>1.71</v>
      </c>
      <c r="Q26" s="196">
        <v>3.81</v>
      </c>
      <c r="R26" s="196">
        <v>0.52</v>
      </c>
      <c r="S26" s="196">
        <v>4.26</v>
      </c>
      <c r="T26" s="196">
        <v>0</v>
      </c>
      <c r="U26" s="196">
        <v>0.85</v>
      </c>
      <c r="V26" s="196">
        <v>0.25</v>
      </c>
      <c r="W26" s="196">
        <v>0.56999999999999995</v>
      </c>
      <c r="X26" s="196">
        <v>2.06</v>
      </c>
      <c r="Y26" s="196">
        <v>0</v>
      </c>
      <c r="Z26" s="196">
        <v>3.12</v>
      </c>
      <c r="AA26" s="196">
        <v>19.989999999999998</v>
      </c>
      <c r="AB26" s="196">
        <v>0</v>
      </c>
      <c r="AC26" s="196">
        <v>0</v>
      </c>
      <c r="AD26" s="196">
        <v>17.8</v>
      </c>
      <c r="AE26" s="196">
        <v>0</v>
      </c>
      <c r="AF26" s="196">
        <v>0</v>
      </c>
      <c r="AG26" s="196">
        <v>51.09</v>
      </c>
      <c r="AH26" s="196">
        <v>0</v>
      </c>
      <c r="AI26" s="196">
        <v>14.46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 s="196">
        <v>234.62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14.01</v>
      </c>
      <c r="E27" s="196">
        <v>0</v>
      </c>
      <c r="F27" s="196">
        <v>5.5</v>
      </c>
      <c r="G27" s="196">
        <v>16.32</v>
      </c>
      <c r="H27" s="196">
        <v>0</v>
      </c>
      <c r="I27" s="196">
        <v>7.06</v>
      </c>
      <c r="J27" s="196">
        <v>21.52</v>
      </c>
      <c r="K27" s="196">
        <v>1.03</v>
      </c>
      <c r="L27" s="196">
        <v>15.47</v>
      </c>
      <c r="M27" s="196">
        <v>1.1299999999999999</v>
      </c>
      <c r="N27" s="196">
        <v>0.73</v>
      </c>
      <c r="O27" s="196">
        <v>0</v>
      </c>
      <c r="P27" s="196">
        <v>1.71</v>
      </c>
      <c r="Q27" s="196">
        <v>3.62</v>
      </c>
      <c r="R27" s="196">
        <v>0.52</v>
      </c>
      <c r="S27" s="196">
        <v>0.78</v>
      </c>
      <c r="T27" s="196">
        <v>0</v>
      </c>
      <c r="U27" s="196">
        <v>0.85</v>
      </c>
      <c r="V27" s="196">
        <v>0.25</v>
      </c>
      <c r="W27" s="196">
        <v>0.56999999999999995</v>
      </c>
      <c r="X27" s="196">
        <v>2.06</v>
      </c>
      <c r="Y27" s="196">
        <v>0</v>
      </c>
      <c r="Z27" s="196">
        <v>3.12</v>
      </c>
      <c r="AA27" s="196">
        <v>1.1100000000000001</v>
      </c>
      <c r="AB27" s="196">
        <v>0</v>
      </c>
      <c r="AC27" s="196">
        <v>0</v>
      </c>
      <c r="AD27" s="196">
        <v>17.8</v>
      </c>
      <c r="AE27" s="196">
        <v>0</v>
      </c>
      <c r="AF27" s="196">
        <v>0</v>
      </c>
      <c r="AG27" s="196">
        <v>51.09</v>
      </c>
      <c r="AH27" s="196">
        <v>0</v>
      </c>
      <c r="AI27" s="196">
        <v>14.46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204.62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14.01</v>
      </c>
      <c r="E28" s="196">
        <v>0</v>
      </c>
      <c r="F28" s="196">
        <v>5.5</v>
      </c>
      <c r="G28" s="196">
        <v>16.32</v>
      </c>
      <c r="H28" s="196">
        <v>0</v>
      </c>
      <c r="I28" s="196">
        <v>7.06</v>
      </c>
      <c r="J28" s="196">
        <v>21.52</v>
      </c>
      <c r="K28" s="196">
        <v>0.37</v>
      </c>
      <c r="L28" s="196">
        <v>15.47</v>
      </c>
      <c r="M28" s="196">
        <v>1.1299999999999999</v>
      </c>
      <c r="N28" s="196">
        <v>0.73</v>
      </c>
      <c r="O28" s="196">
        <v>0</v>
      </c>
      <c r="P28" s="196">
        <v>1.71</v>
      </c>
      <c r="Q28" s="196">
        <v>3.58</v>
      </c>
      <c r="R28" s="196">
        <v>0.52</v>
      </c>
      <c r="S28" s="196">
        <v>0.33</v>
      </c>
      <c r="T28" s="196">
        <v>0</v>
      </c>
      <c r="U28" s="196">
        <v>0.85</v>
      </c>
      <c r="V28" s="196">
        <v>0.25</v>
      </c>
      <c r="W28" s="196">
        <v>0.56999999999999995</v>
      </c>
      <c r="X28" s="196">
        <v>2.06</v>
      </c>
      <c r="Y28" s="196">
        <v>0</v>
      </c>
      <c r="Z28" s="196">
        <v>3.12</v>
      </c>
      <c r="AA28" s="196">
        <v>1.1100000000000001</v>
      </c>
      <c r="AB28" s="196">
        <v>0</v>
      </c>
      <c r="AC28" s="196">
        <v>0</v>
      </c>
      <c r="AD28" s="196">
        <v>17.8</v>
      </c>
      <c r="AE28" s="196">
        <v>0</v>
      </c>
      <c r="AF28" s="196">
        <v>0</v>
      </c>
      <c r="AG28" s="196">
        <v>51.09</v>
      </c>
      <c r="AH28" s="196">
        <v>0</v>
      </c>
      <c r="AI28" s="196">
        <v>14.46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204.62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14.01</v>
      </c>
      <c r="E29" s="196">
        <v>0</v>
      </c>
      <c r="F29" s="196">
        <v>5.5</v>
      </c>
      <c r="G29" s="196">
        <v>16.32</v>
      </c>
      <c r="H29" s="196">
        <v>0</v>
      </c>
      <c r="I29" s="196">
        <v>7.06</v>
      </c>
      <c r="J29" s="196">
        <v>21.52</v>
      </c>
      <c r="K29" s="196">
        <v>0.37</v>
      </c>
      <c r="L29" s="196">
        <v>15.47</v>
      </c>
      <c r="M29" s="196">
        <v>1.1299999999999999</v>
      </c>
      <c r="N29" s="196">
        <v>0.73</v>
      </c>
      <c r="O29" s="196">
        <v>0</v>
      </c>
      <c r="P29" s="196">
        <v>1.71</v>
      </c>
      <c r="Q29" s="196">
        <v>3.58</v>
      </c>
      <c r="R29" s="196">
        <v>0.52</v>
      </c>
      <c r="S29" s="196">
        <v>0.33</v>
      </c>
      <c r="T29" s="196">
        <v>0</v>
      </c>
      <c r="U29" s="196">
        <v>0.85</v>
      </c>
      <c r="V29" s="196">
        <v>0.25</v>
      </c>
      <c r="W29" s="196">
        <v>0.56999999999999995</v>
      </c>
      <c r="X29" s="196">
        <v>2.06</v>
      </c>
      <c r="Y29" s="196">
        <v>0</v>
      </c>
      <c r="Z29" s="196">
        <v>3.12</v>
      </c>
      <c r="AA29" s="196">
        <v>1.1100000000000001</v>
      </c>
      <c r="AB29" s="196">
        <v>0</v>
      </c>
      <c r="AC29" s="196">
        <v>0</v>
      </c>
      <c r="AD29" s="196">
        <v>17.8</v>
      </c>
      <c r="AE29" s="196">
        <v>0</v>
      </c>
      <c r="AF29" s="196">
        <v>0</v>
      </c>
      <c r="AG29" s="196">
        <v>51.09</v>
      </c>
      <c r="AH29" s="196">
        <v>0</v>
      </c>
      <c r="AI29" s="196">
        <v>14.46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204.62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14.01</v>
      </c>
      <c r="E30" s="196">
        <v>0</v>
      </c>
      <c r="F30" s="196">
        <v>5.5</v>
      </c>
      <c r="G30" s="196">
        <v>16.32</v>
      </c>
      <c r="H30" s="196">
        <v>0</v>
      </c>
      <c r="I30" s="196">
        <v>7.06</v>
      </c>
      <c r="J30" s="196">
        <v>21.52</v>
      </c>
      <c r="K30" s="196">
        <v>0.37</v>
      </c>
      <c r="L30" s="196">
        <v>15.47</v>
      </c>
      <c r="M30" s="196">
        <v>1.1299999999999999</v>
      </c>
      <c r="N30" s="196">
        <v>0.73</v>
      </c>
      <c r="O30" s="196">
        <v>0</v>
      </c>
      <c r="P30" s="196">
        <v>1.71</v>
      </c>
      <c r="Q30" s="196">
        <v>3.58</v>
      </c>
      <c r="R30" s="196">
        <v>0.52</v>
      </c>
      <c r="S30" s="196">
        <v>0.33</v>
      </c>
      <c r="T30" s="196">
        <v>0</v>
      </c>
      <c r="U30" s="196">
        <v>0.85</v>
      </c>
      <c r="V30" s="196">
        <v>0.25</v>
      </c>
      <c r="W30" s="196">
        <v>0.56999999999999995</v>
      </c>
      <c r="X30" s="196">
        <v>2.06</v>
      </c>
      <c r="Y30" s="196">
        <v>0</v>
      </c>
      <c r="Z30" s="196">
        <v>3.12</v>
      </c>
      <c r="AA30" s="196">
        <v>1.1100000000000001</v>
      </c>
      <c r="AB30" s="196">
        <v>0</v>
      </c>
      <c r="AC30" s="196">
        <v>0</v>
      </c>
      <c r="AD30" s="196">
        <v>17.8</v>
      </c>
      <c r="AE30" s="196">
        <v>0</v>
      </c>
      <c r="AF30" s="196">
        <v>0</v>
      </c>
      <c r="AG30" s="196">
        <v>51.09</v>
      </c>
      <c r="AH30" s="196">
        <v>0</v>
      </c>
      <c r="AI30" s="196">
        <v>14.46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204.62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14.01</v>
      </c>
      <c r="E31" s="196">
        <v>0</v>
      </c>
      <c r="F31" s="196">
        <v>5.5</v>
      </c>
      <c r="G31" s="196">
        <v>16.32</v>
      </c>
      <c r="H31" s="196">
        <v>0</v>
      </c>
      <c r="I31" s="196">
        <v>7.06</v>
      </c>
      <c r="J31" s="196">
        <v>21.52</v>
      </c>
      <c r="K31" s="196">
        <v>0.37</v>
      </c>
      <c r="L31" s="196">
        <v>15.47</v>
      </c>
      <c r="M31" s="196">
        <v>1.1299999999999999</v>
      </c>
      <c r="N31" s="196">
        <v>0.73</v>
      </c>
      <c r="O31" s="196">
        <v>0</v>
      </c>
      <c r="P31" s="196">
        <v>1.71</v>
      </c>
      <c r="Q31" s="196">
        <v>3.58</v>
      </c>
      <c r="R31" s="196">
        <v>0.52</v>
      </c>
      <c r="S31" s="196">
        <v>0.33</v>
      </c>
      <c r="T31" s="196">
        <v>0</v>
      </c>
      <c r="U31" s="196">
        <v>0.85</v>
      </c>
      <c r="V31" s="196">
        <v>0.25</v>
      </c>
      <c r="W31" s="196">
        <v>0.56999999999999995</v>
      </c>
      <c r="X31" s="196">
        <v>2.06</v>
      </c>
      <c r="Y31" s="196">
        <v>0</v>
      </c>
      <c r="Z31" s="196">
        <v>3.12</v>
      </c>
      <c r="AA31" s="196">
        <v>1.1100000000000001</v>
      </c>
      <c r="AB31" s="196">
        <v>0</v>
      </c>
      <c r="AC31" s="196">
        <v>0</v>
      </c>
      <c r="AD31" s="196">
        <v>17.8</v>
      </c>
      <c r="AE31" s="196">
        <v>0</v>
      </c>
      <c r="AF31" s="196">
        <v>0</v>
      </c>
      <c r="AG31" s="196">
        <v>51.09</v>
      </c>
      <c r="AH31" s="196">
        <v>0</v>
      </c>
      <c r="AI31" s="196">
        <v>14.46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204.62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14.01</v>
      </c>
      <c r="E32" s="196">
        <v>0</v>
      </c>
      <c r="F32" s="196">
        <v>5.5</v>
      </c>
      <c r="G32" s="196">
        <v>16.32</v>
      </c>
      <c r="H32" s="196">
        <v>0</v>
      </c>
      <c r="I32" s="196">
        <v>7.06</v>
      </c>
      <c r="J32" s="196">
        <v>21.52</v>
      </c>
      <c r="K32" s="196">
        <v>0.37</v>
      </c>
      <c r="L32" s="196">
        <v>15.47</v>
      </c>
      <c r="M32" s="196">
        <v>1.1299999999999999</v>
      </c>
      <c r="N32" s="196">
        <v>0.73</v>
      </c>
      <c r="O32" s="196">
        <v>0</v>
      </c>
      <c r="P32" s="196">
        <v>1.71</v>
      </c>
      <c r="Q32" s="196">
        <v>3.58</v>
      </c>
      <c r="R32" s="196">
        <v>0.52</v>
      </c>
      <c r="S32" s="196">
        <v>0.33</v>
      </c>
      <c r="T32" s="196">
        <v>0</v>
      </c>
      <c r="U32" s="196">
        <v>0.85</v>
      </c>
      <c r="V32" s="196">
        <v>0.25</v>
      </c>
      <c r="W32" s="196">
        <v>0.56999999999999995</v>
      </c>
      <c r="X32" s="196">
        <v>2.06</v>
      </c>
      <c r="Y32" s="196">
        <v>0</v>
      </c>
      <c r="Z32" s="196">
        <v>3.12</v>
      </c>
      <c r="AA32" s="196">
        <v>1.1100000000000001</v>
      </c>
      <c r="AB32" s="196">
        <v>0</v>
      </c>
      <c r="AC32" s="196">
        <v>0</v>
      </c>
      <c r="AD32" s="196">
        <v>17.8</v>
      </c>
      <c r="AE32" s="196">
        <v>0</v>
      </c>
      <c r="AF32" s="196">
        <v>0</v>
      </c>
      <c r="AG32" s="196">
        <v>51.09</v>
      </c>
      <c r="AH32" s="196">
        <v>0</v>
      </c>
      <c r="AI32" s="196">
        <v>14.46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204.62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14.01</v>
      </c>
      <c r="E33" s="196">
        <v>0</v>
      </c>
      <c r="F33" s="196">
        <v>5.5</v>
      </c>
      <c r="G33" s="196">
        <v>16.32</v>
      </c>
      <c r="H33" s="196">
        <v>0</v>
      </c>
      <c r="I33" s="196">
        <v>7.06</v>
      </c>
      <c r="J33" s="196">
        <v>21.52</v>
      </c>
      <c r="K33" s="196">
        <v>0.37</v>
      </c>
      <c r="L33" s="196">
        <v>15.47</v>
      </c>
      <c r="M33" s="196">
        <v>1.1299999999999999</v>
      </c>
      <c r="N33" s="196">
        <v>0.73</v>
      </c>
      <c r="O33" s="196">
        <v>0</v>
      </c>
      <c r="P33" s="196">
        <v>1.71</v>
      </c>
      <c r="Q33" s="196">
        <v>3.58</v>
      </c>
      <c r="R33" s="196">
        <v>0.52</v>
      </c>
      <c r="S33" s="196">
        <v>0.33</v>
      </c>
      <c r="T33" s="196">
        <v>0</v>
      </c>
      <c r="U33" s="196">
        <v>0.85</v>
      </c>
      <c r="V33" s="196">
        <v>0.25</v>
      </c>
      <c r="W33" s="196">
        <v>0.56999999999999995</v>
      </c>
      <c r="X33" s="196">
        <v>2.06</v>
      </c>
      <c r="Y33" s="196">
        <v>0</v>
      </c>
      <c r="Z33" s="196">
        <v>3.12</v>
      </c>
      <c r="AA33" s="196">
        <v>1.1100000000000001</v>
      </c>
      <c r="AB33" s="196">
        <v>0</v>
      </c>
      <c r="AC33" s="196">
        <v>0</v>
      </c>
      <c r="AD33" s="196">
        <v>17.8</v>
      </c>
      <c r="AE33" s="196">
        <v>0</v>
      </c>
      <c r="AF33" s="196">
        <v>0</v>
      </c>
      <c r="AG33" s="196">
        <v>51.09</v>
      </c>
      <c r="AH33" s="196">
        <v>0</v>
      </c>
      <c r="AI33" s="196">
        <v>14.46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204.62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14.01</v>
      </c>
      <c r="E34" s="196">
        <v>0</v>
      </c>
      <c r="F34" s="196">
        <v>5.5</v>
      </c>
      <c r="G34" s="196">
        <v>16.32</v>
      </c>
      <c r="H34" s="196">
        <v>0</v>
      </c>
      <c r="I34" s="196">
        <v>7.06</v>
      </c>
      <c r="J34" s="196">
        <v>21.52</v>
      </c>
      <c r="K34" s="196">
        <v>0.37</v>
      </c>
      <c r="L34" s="196">
        <v>15.47</v>
      </c>
      <c r="M34" s="196">
        <v>1.1299999999999999</v>
      </c>
      <c r="N34" s="196">
        <v>0.73</v>
      </c>
      <c r="O34" s="196">
        <v>0</v>
      </c>
      <c r="P34" s="196">
        <v>1.71</v>
      </c>
      <c r="Q34" s="196">
        <v>3.58</v>
      </c>
      <c r="R34" s="196">
        <v>0.52</v>
      </c>
      <c r="S34" s="196">
        <v>0.33</v>
      </c>
      <c r="T34" s="196">
        <v>0</v>
      </c>
      <c r="U34" s="196">
        <v>0.85</v>
      </c>
      <c r="V34" s="196">
        <v>0.25</v>
      </c>
      <c r="W34" s="196">
        <v>0.56999999999999995</v>
      </c>
      <c r="X34" s="196">
        <v>2.06</v>
      </c>
      <c r="Y34" s="196">
        <v>0</v>
      </c>
      <c r="Z34" s="196">
        <v>3.12</v>
      </c>
      <c r="AA34" s="196">
        <v>1.1100000000000001</v>
      </c>
      <c r="AB34" s="196">
        <v>0</v>
      </c>
      <c r="AC34" s="196">
        <v>0</v>
      </c>
      <c r="AD34" s="196">
        <v>17.8</v>
      </c>
      <c r="AE34" s="196">
        <v>0</v>
      </c>
      <c r="AF34" s="196">
        <v>0</v>
      </c>
      <c r="AG34" s="196">
        <v>51.09</v>
      </c>
      <c r="AH34" s="196">
        <v>0</v>
      </c>
      <c r="AI34" s="196">
        <v>14.46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204.62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14.01</v>
      </c>
      <c r="E35" s="196">
        <v>0</v>
      </c>
      <c r="F35" s="196">
        <v>5.5</v>
      </c>
      <c r="G35" s="196">
        <v>16.32</v>
      </c>
      <c r="H35" s="196">
        <v>0</v>
      </c>
      <c r="I35" s="196">
        <v>7.06</v>
      </c>
      <c r="J35" s="196">
        <v>21.35</v>
      </c>
      <c r="K35" s="196">
        <v>0.37</v>
      </c>
      <c r="L35" s="196">
        <v>15.47</v>
      </c>
      <c r="M35" s="196">
        <v>1.1299999999999999</v>
      </c>
      <c r="N35" s="196">
        <v>0.73</v>
      </c>
      <c r="O35" s="196">
        <v>0</v>
      </c>
      <c r="P35" s="196">
        <v>1.71</v>
      </c>
      <c r="Q35" s="196">
        <v>3.58</v>
      </c>
      <c r="R35" s="196">
        <v>0.52</v>
      </c>
      <c r="S35" s="196">
        <v>0.33</v>
      </c>
      <c r="T35" s="196">
        <v>0</v>
      </c>
      <c r="U35" s="196">
        <v>0.85</v>
      </c>
      <c r="V35" s="196">
        <v>0.25</v>
      </c>
      <c r="W35" s="196">
        <v>0.56999999999999995</v>
      </c>
      <c r="X35" s="196">
        <v>2.06</v>
      </c>
      <c r="Y35" s="196">
        <v>0</v>
      </c>
      <c r="Z35" s="196">
        <v>3.12</v>
      </c>
      <c r="AA35" s="196">
        <v>1.1100000000000001</v>
      </c>
      <c r="AB35" s="196">
        <v>0</v>
      </c>
      <c r="AC35" s="196">
        <v>0</v>
      </c>
      <c r="AD35" s="196">
        <v>17.8</v>
      </c>
      <c r="AE35" s="196">
        <v>0</v>
      </c>
      <c r="AF35" s="196">
        <v>0</v>
      </c>
      <c r="AG35" s="196">
        <v>51.09</v>
      </c>
      <c r="AH35" s="196">
        <v>0</v>
      </c>
      <c r="AI35" s="196">
        <v>14.46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204.62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14.01</v>
      </c>
      <c r="E36" s="196">
        <v>0</v>
      </c>
      <c r="F36" s="196">
        <v>5.5</v>
      </c>
      <c r="G36" s="196">
        <v>16.32</v>
      </c>
      <c r="H36" s="196">
        <v>0</v>
      </c>
      <c r="I36" s="196">
        <v>7.06</v>
      </c>
      <c r="J36" s="196">
        <v>21.35</v>
      </c>
      <c r="K36" s="196">
        <v>0.37</v>
      </c>
      <c r="L36" s="196">
        <v>15.47</v>
      </c>
      <c r="M36" s="196">
        <v>1.1299999999999999</v>
      </c>
      <c r="N36" s="196">
        <v>0.73</v>
      </c>
      <c r="O36" s="196">
        <v>0</v>
      </c>
      <c r="P36" s="196">
        <v>1.71</v>
      </c>
      <c r="Q36" s="196">
        <v>3.58</v>
      </c>
      <c r="R36" s="196">
        <v>0.52</v>
      </c>
      <c r="S36" s="196">
        <v>0.33</v>
      </c>
      <c r="T36" s="196">
        <v>0</v>
      </c>
      <c r="U36" s="196">
        <v>0.85</v>
      </c>
      <c r="V36" s="196">
        <v>0.25</v>
      </c>
      <c r="W36" s="196">
        <v>0.56999999999999995</v>
      </c>
      <c r="X36" s="196">
        <v>2.06</v>
      </c>
      <c r="Y36" s="196">
        <v>0</v>
      </c>
      <c r="Z36" s="196">
        <v>3.12</v>
      </c>
      <c r="AA36" s="196">
        <v>1.1100000000000001</v>
      </c>
      <c r="AB36" s="196">
        <v>0</v>
      </c>
      <c r="AC36" s="196">
        <v>0</v>
      </c>
      <c r="AD36" s="196">
        <v>17.8</v>
      </c>
      <c r="AE36" s="196">
        <v>0</v>
      </c>
      <c r="AF36" s="196">
        <v>0</v>
      </c>
      <c r="AG36" s="196">
        <v>51.09</v>
      </c>
      <c r="AH36" s="196">
        <v>0</v>
      </c>
      <c r="AI36" s="196">
        <v>14.46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206.74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14.01</v>
      </c>
      <c r="E37" s="196">
        <v>0</v>
      </c>
      <c r="F37" s="196">
        <v>5.5</v>
      </c>
      <c r="G37" s="196">
        <v>16.32</v>
      </c>
      <c r="H37" s="196">
        <v>0</v>
      </c>
      <c r="I37" s="196">
        <v>7.06</v>
      </c>
      <c r="J37" s="196">
        <v>21.35</v>
      </c>
      <c r="K37" s="196">
        <v>0.37</v>
      </c>
      <c r="L37" s="196">
        <v>15.47</v>
      </c>
      <c r="M37" s="196">
        <v>1.1299999999999999</v>
      </c>
      <c r="N37" s="196">
        <v>0.73</v>
      </c>
      <c r="O37" s="196">
        <v>0</v>
      </c>
      <c r="P37" s="196">
        <v>1.71</v>
      </c>
      <c r="Q37" s="196">
        <v>3.58</v>
      </c>
      <c r="R37" s="196">
        <v>0.52</v>
      </c>
      <c r="S37" s="196">
        <v>0.33</v>
      </c>
      <c r="T37" s="196">
        <v>0</v>
      </c>
      <c r="U37" s="196">
        <v>0.85</v>
      </c>
      <c r="V37" s="196">
        <v>0.25</v>
      </c>
      <c r="W37" s="196">
        <v>0.56999999999999995</v>
      </c>
      <c r="X37" s="196">
        <v>2.06</v>
      </c>
      <c r="Y37" s="196">
        <v>0</v>
      </c>
      <c r="Z37" s="196">
        <v>3.12</v>
      </c>
      <c r="AA37" s="196">
        <v>1.1100000000000001</v>
      </c>
      <c r="AB37" s="196">
        <v>0</v>
      </c>
      <c r="AC37" s="196">
        <v>0</v>
      </c>
      <c r="AD37" s="196">
        <v>17.8</v>
      </c>
      <c r="AE37" s="196">
        <v>0</v>
      </c>
      <c r="AF37" s="196">
        <v>0</v>
      </c>
      <c r="AG37" s="196">
        <v>51.09</v>
      </c>
      <c r="AH37" s="196">
        <v>0</v>
      </c>
      <c r="AI37" s="196">
        <v>14.46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206.74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14.01</v>
      </c>
      <c r="E38" s="196">
        <v>0</v>
      </c>
      <c r="F38" s="196">
        <v>5.5</v>
      </c>
      <c r="G38" s="196">
        <v>16.32</v>
      </c>
      <c r="H38" s="196">
        <v>0</v>
      </c>
      <c r="I38" s="196">
        <v>7.06</v>
      </c>
      <c r="J38" s="196">
        <v>21.35</v>
      </c>
      <c r="K38" s="196">
        <v>0.37</v>
      </c>
      <c r="L38" s="196">
        <v>15.47</v>
      </c>
      <c r="M38" s="196">
        <v>1.1299999999999999</v>
      </c>
      <c r="N38" s="196">
        <v>0.73</v>
      </c>
      <c r="O38" s="196">
        <v>0</v>
      </c>
      <c r="P38" s="196">
        <v>1.71</v>
      </c>
      <c r="Q38" s="196">
        <v>3.58</v>
      </c>
      <c r="R38" s="196">
        <v>0.52</v>
      </c>
      <c r="S38" s="196">
        <v>0.33</v>
      </c>
      <c r="T38" s="196">
        <v>0</v>
      </c>
      <c r="U38" s="196">
        <v>0.85</v>
      </c>
      <c r="V38" s="196">
        <v>0.25</v>
      </c>
      <c r="W38" s="196">
        <v>0.56999999999999995</v>
      </c>
      <c r="X38" s="196">
        <v>2.06</v>
      </c>
      <c r="Y38" s="196">
        <v>0</v>
      </c>
      <c r="Z38" s="196">
        <v>3.12</v>
      </c>
      <c r="AA38" s="196">
        <v>1.1100000000000001</v>
      </c>
      <c r="AB38" s="196">
        <v>0</v>
      </c>
      <c r="AC38" s="196">
        <v>0</v>
      </c>
      <c r="AD38" s="196">
        <v>17.8</v>
      </c>
      <c r="AE38" s="196">
        <v>0</v>
      </c>
      <c r="AF38" s="196">
        <v>0</v>
      </c>
      <c r="AG38" s="196">
        <v>51.09</v>
      </c>
      <c r="AH38" s="196">
        <v>0</v>
      </c>
      <c r="AI38" s="196">
        <v>14.46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212.4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14.01</v>
      </c>
      <c r="E39" s="196">
        <v>0</v>
      </c>
      <c r="F39" s="196">
        <v>5.5</v>
      </c>
      <c r="G39" s="196">
        <v>16.32</v>
      </c>
      <c r="H39" s="196">
        <v>0</v>
      </c>
      <c r="I39" s="196">
        <v>7.06</v>
      </c>
      <c r="J39" s="196">
        <v>21.35</v>
      </c>
      <c r="K39" s="196">
        <v>0.37</v>
      </c>
      <c r="L39" s="196">
        <v>15.47</v>
      </c>
      <c r="M39" s="196">
        <v>1.1299999999999999</v>
      </c>
      <c r="N39" s="196">
        <v>0.73</v>
      </c>
      <c r="O39" s="196">
        <v>0</v>
      </c>
      <c r="P39" s="196">
        <v>1.71</v>
      </c>
      <c r="Q39" s="196">
        <v>3.58</v>
      </c>
      <c r="R39" s="196">
        <v>0.52</v>
      </c>
      <c r="S39" s="196">
        <v>0.33</v>
      </c>
      <c r="T39" s="196">
        <v>0</v>
      </c>
      <c r="U39" s="196">
        <v>0.85</v>
      </c>
      <c r="V39" s="196">
        <v>0.25</v>
      </c>
      <c r="W39" s="196">
        <v>0.56999999999999995</v>
      </c>
      <c r="X39" s="196">
        <v>2.06</v>
      </c>
      <c r="Y39" s="196">
        <v>0</v>
      </c>
      <c r="Z39" s="196">
        <v>3.12</v>
      </c>
      <c r="AA39" s="196">
        <v>1.1100000000000001</v>
      </c>
      <c r="AB39" s="196">
        <v>0</v>
      </c>
      <c r="AC39" s="196">
        <v>0</v>
      </c>
      <c r="AD39" s="196">
        <v>17.8</v>
      </c>
      <c r="AE39" s="196">
        <v>0</v>
      </c>
      <c r="AF39" s="196">
        <v>0</v>
      </c>
      <c r="AG39" s="196">
        <v>51.09</v>
      </c>
      <c r="AH39" s="196">
        <v>0</v>
      </c>
      <c r="AI39" s="196">
        <v>14.46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212.4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14.01</v>
      </c>
      <c r="E40" s="196">
        <v>0</v>
      </c>
      <c r="F40" s="196">
        <v>5.5</v>
      </c>
      <c r="G40" s="196">
        <v>16.32</v>
      </c>
      <c r="H40" s="196">
        <v>0</v>
      </c>
      <c r="I40" s="196">
        <v>7.06</v>
      </c>
      <c r="J40" s="196">
        <v>21.35</v>
      </c>
      <c r="K40" s="196">
        <v>0.37</v>
      </c>
      <c r="L40" s="196">
        <v>15.47</v>
      </c>
      <c r="M40" s="196">
        <v>1.1299999999999999</v>
      </c>
      <c r="N40" s="196">
        <v>0.73</v>
      </c>
      <c r="O40" s="196">
        <v>0</v>
      </c>
      <c r="P40" s="196">
        <v>1.71</v>
      </c>
      <c r="Q40" s="196">
        <v>3.58</v>
      </c>
      <c r="R40" s="196">
        <v>0.52</v>
      </c>
      <c r="S40" s="196">
        <v>0.33</v>
      </c>
      <c r="T40" s="196">
        <v>0</v>
      </c>
      <c r="U40" s="196">
        <v>0.85</v>
      </c>
      <c r="V40" s="196">
        <v>0.25</v>
      </c>
      <c r="W40" s="196">
        <v>0.56999999999999995</v>
      </c>
      <c r="X40" s="196">
        <v>2.06</v>
      </c>
      <c r="Y40" s="196">
        <v>0</v>
      </c>
      <c r="Z40" s="196">
        <v>3.12</v>
      </c>
      <c r="AA40" s="196">
        <v>1.1100000000000001</v>
      </c>
      <c r="AB40" s="196">
        <v>0</v>
      </c>
      <c r="AC40" s="196">
        <v>0</v>
      </c>
      <c r="AD40" s="196">
        <v>17.8</v>
      </c>
      <c r="AE40" s="196">
        <v>0</v>
      </c>
      <c r="AF40" s="196">
        <v>0</v>
      </c>
      <c r="AG40" s="196">
        <v>51.09</v>
      </c>
      <c r="AH40" s="196">
        <v>0</v>
      </c>
      <c r="AI40" s="196">
        <v>14.46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212.4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14.01</v>
      </c>
      <c r="E41" s="196">
        <v>0</v>
      </c>
      <c r="F41" s="196">
        <v>5.5</v>
      </c>
      <c r="G41" s="196">
        <v>16.32</v>
      </c>
      <c r="H41" s="196">
        <v>0</v>
      </c>
      <c r="I41" s="196">
        <v>7.06</v>
      </c>
      <c r="J41" s="196">
        <v>21.35</v>
      </c>
      <c r="K41" s="196">
        <v>0.37</v>
      </c>
      <c r="L41" s="196">
        <v>15.47</v>
      </c>
      <c r="M41" s="196">
        <v>1.1299999999999999</v>
      </c>
      <c r="N41" s="196">
        <v>0.73</v>
      </c>
      <c r="O41" s="196">
        <v>0</v>
      </c>
      <c r="P41" s="196">
        <v>1.71</v>
      </c>
      <c r="Q41" s="196">
        <v>3.58</v>
      </c>
      <c r="R41" s="196">
        <v>0.52</v>
      </c>
      <c r="S41" s="196">
        <v>0.33</v>
      </c>
      <c r="T41" s="196">
        <v>0</v>
      </c>
      <c r="U41" s="196">
        <v>0.85</v>
      </c>
      <c r="V41" s="196">
        <v>0.25</v>
      </c>
      <c r="W41" s="196">
        <v>0.56999999999999995</v>
      </c>
      <c r="X41" s="196">
        <v>2.06</v>
      </c>
      <c r="Y41" s="196">
        <v>0</v>
      </c>
      <c r="Z41" s="196">
        <v>3.12</v>
      </c>
      <c r="AA41" s="196">
        <v>1.1100000000000001</v>
      </c>
      <c r="AB41" s="196">
        <v>0</v>
      </c>
      <c r="AC41" s="196">
        <v>0</v>
      </c>
      <c r="AD41" s="196">
        <v>17.8</v>
      </c>
      <c r="AE41" s="196">
        <v>0</v>
      </c>
      <c r="AF41" s="196">
        <v>0</v>
      </c>
      <c r="AG41" s="196">
        <v>51.09</v>
      </c>
      <c r="AH41" s="196">
        <v>0</v>
      </c>
      <c r="AI41" s="196">
        <v>14.46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204.62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14.01</v>
      </c>
      <c r="E42" s="196">
        <v>0</v>
      </c>
      <c r="F42" s="196">
        <v>5.5</v>
      </c>
      <c r="G42" s="196">
        <v>16.32</v>
      </c>
      <c r="H42" s="196">
        <v>0</v>
      </c>
      <c r="I42" s="196">
        <v>7.06</v>
      </c>
      <c r="J42" s="196">
        <v>21.35</v>
      </c>
      <c r="K42" s="196">
        <v>0.37</v>
      </c>
      <c r="L42" s="196">
        <v>15.47</v>
      </c>
      <c r="M42" s="196">
        <v>1.1299999999999999</v>
      </c>
      <c r="N42" s="196">
        <v>0.73</v>
      </c>
      <c r="O42" s="196">
        <v>0</v>
      </c>
      <c r="P42" s="196">
        <v>1.71</v>
      </c>
      <c r="Q42" s="196">
        <v>3.58</v>
      </c>
      <c r="R42" s="196">
        <v>0.52</v>
      </c>
      <c r="S42" s="196">
        <v>0.33</v>
      </c>
      <c r="T42" s="196">
        <v>0</v>
      </c>
      <c r="U42" s="196">
        <v>0.85</v>
      </c>
      <c r="V42" s="196">
        <v>0.25</v>
      </c>
      <c r="W42" s="196">
        <v>0.56999999999999995</v>
      </c>
      <c r="X42" s="196">
        <v>2.06</v>
      </c>
      <c r="Y42" s="196">
        <v>0</v>
      </c>
      <c r="Z42" s="196">
        <v>3.12</v>
      </c>
      <c r="AA42" s="196">
        <v>1.1100000000000001</v>
      </c>
      <c r="AB42" s="196">
        <v>0</v>
      </c>
      <c r="AC42" s="196">
        <v>0</v>
      </c>
      <c r="AD42" s="196">
        <v>17.8</v>
      </c>
      <c r="AE42" s="196">
        <v>0</v>
      </c>
      <c r="AF42" s="196">
        <v>0</v>
      </c>
      <c r="AG42" s="196">
        <v>51.09</v>
      </c>
      <c r="AH42" s="196">
        <v>0</v>
      </c>
      <c r="AI42" s="196">
        <v>14.46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204.62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14.01</v>
      </c>
      <c r="E43" s="196">
        <v>0</v>
      </c>
      <c r="F43" s="196">
        <v>5.46</v>
      </c>
      <c r="G43" s="196">
        <v>16.32</v>
      </c>
      <c r="H43" s="196">
        <v>0</v>
      </c>
      <c r="I43" s="196">
        <v>7.06</v>
      </c>
      <c r="J43" s="196">
        <v>21.35</v>
      </c>
      <c r="K43" s="196">
        <v>7.38</v>
      </c>
      <c r="L43" s="196">
        <v>15.47</v>
      </c>
      <c r="M43" s="196">
        <v>1.1299999999999999</v>
      </c>
      <c r="N43" s="196">
        <v>0.73</v>
      </c>
      <c r="O43" s="196">
        <v>0</v>
      </c>
      <c r="P43" s="196">
        <v>1.71</v>
      </c>
      <c r="Q43" s="196">
        <v>3.58</v>
      </c>
      <c r="R43" s="196">
        <v>0.52</v>
      </c>
      <c r="S43" s="196">
        <v>0.33</v>
      </c>
      <c r="T43" s="196">
        <v>0</v>
      </c>
      <c r="U43" s="196">
        <v>0.85</v>
      </c>
      <c r="V43" s="196">
        <v>0.25</v>
      </c>
      <c r="W43" s="196">
        <v>0.56999999999999995</v>
      </c>
      <c r="X43" s="196">
        <v>2.06</v>
      </c>
      <c r="Y43" s="196">
        <v>0</v>
      </c>
      <c r="Z43" s="196">
        <v>3.12</v>
      </c>
      <c r="AA43" s="196">
        <v>1.1100000000000001</v>
      </c>
      <c r="AB43" s="196">
        <v>0</v>
      </c>
      <c r="AC43" s="196">
        <v>0</v>
      </c>
      <c r="AD43" s="196">
        <v>17.8</v>
      </c>
      <c r="AE43" s="196">
        <v>0</v>
      </c>
      <c r="AF43" s="196">
        <v>0</v>
      </c>
      <c r="AG43" s="196">
        <v>51.09</v>
      </c>
      <c r="AH43" s="196">
        <v>0</v>
      </c>
      <c r="AI43" s="196">
        <v>14.46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234.62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14.01</v>
      </c>
      <c r="E44" s="196">
        <v>0</v>
      </c>
      <c r="F44" s="196">
        <v>5.46</v>
      </c>
      <c r="G44" s="196">
        <v>16.32</v>
      </c>
      <c r="H44" s="196">
        <v>0</v>
      </c>
      <c r="I44" s="196">
        <v>7.06</v>
      </c>
      <c r="J44" s="196">
        <v>21.35</v>
      </c>
      <c r="K44" s="196">
        <v>7.38</v>
      </c>
      <c r="L44" s="196">
        <v>15.47</v>
      </c>
      <c r="M44" s="196">
        <v>1.1299999999999999</v>
      </c>
      <c r="N44" s="196">
        <v>0.73</v>
      </c>
      <c r="O44" s="196">
        <v>0</v>
      </c>
      <c r="P44" s="196">
        <v>1.71</v>
      </c>
      <c r="Q44" s="196">
        <v>3.58</v>
      </c>
      <c r="R44" s="196">
        <v>0.52</v>
      </c>
      <c r="S44" s="196">
        <v>0.33</v>
      </c>
      <c r="T44" s="196">
        <v>0</v>
      </c>
      <c r="U44" s="196">
        <v>0.85</v>
      </c>
      <c r="V44" s="196">
        <v>0.25</v>
      </c>
      <c r="W44" s="196">
        <v>0.56999999999999995</v>
      </c>
      <c r="X44" s="196">
        <v>2.06</v>
      </c>
      <c r="Y44" s="196">
        <v>0</v>
      </c>
      <c r="Z44" s="196">
        <v>3.12</v>
      </c>
      <c r="AA44" s="196">
        <v>1.1100000000000001</v>
      </c>
      <c r="AB44" s="196">
        <v>0</v>
      </c>
      <c r="AC44" s="196">
        <v>0</v>
      </c>
      <c r="AD44" s="196">
        <v>17.8</v>
      </c>
      <c r="AE44" s="196">
        <v>0</v>
      </c>
      <c r="AF44" s="196">
        <v>0</v>
      </c>
      <c r="AG44" s="196">
        <v>51.09</v>
      </c>
      <c r="AH44" s="196">
        <v>0</v>
      </c>
      <c r="AI44" s="196">
        <v>14.46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234.62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14.01</v>
      </c>
      <c r="E45" s="196">
        <v>0</v>
      </c>
      <c r="F45" s="196">
        <v>5.46</v>
      </c>
      <c r="G45" s="196">
        <v>16.32</v>
      </c>
      <c r="H45" s="196">
        <v>0</v>
      </c>
      <c r="I45" s="196">
        <v>7.06</v>
      </c>
      <c r="J45" s="196">
        <v>21.35</v>
      </c>
      <c r="K45" s="196">
        <v>7.38</v>
      </c>
      <c r="L45" s="196">
        <v>15.47</v>
      </c>
      <c r="M45" s="196">
        <v>1.1299999999999999</v>
      </c>
      <c r="N45" s="196">
        <v>0.73</v>
      </c>
      <c r="O45" s="196">
        <v>0</v>
      </c>
      <c r="P45" s="196">
        <v>1.71</v>
      </c>
      <c r="Q45" s="196">
        <v>3.58</v>
      </c>
      <c r="R45" s="196">
        <v>0.52</v>
      </c>
      <c r="S45" s="196">
        <v>0.33</v>
      </c>
      <c r="T45" s="196">
        <v>0</v>
      </c>
      <c r="U45" s="196">
        <v>0.85</v>
      </c>
      <c r="V45" s="196">
        <v>0.25</v>
      </c>
      <c r="W45" s="196">
        <v>0.56999999999999995</v>
      </c>
      <c r="X45" s="196">
        <v>2.06</v>
      </c>
      <c r="Y45" s="196">
        <v>0</v>
      </c>
      <c r="Z45" s="196">
        <v>3.12</v>
      </c>
      <c r="AA45" s="196">
        <v>1.1100000000000001</v>
      </c>
      <c r="AB45" s="196">
        <v>0</v>
      </c>
      <c r="AC45" s="196">
        <v>0</v>
      </c>
      <c r="AD45" s="196">
        <v>17.8</v>
      </c>
      <c r="AE45" s="196">
        <v>0</v>
      </c>
      <c r="AF45" s="196">
        <v>0</v>
      </c>
      <c r="AG45" s="196">
        <v>51.09</v>
      </c>
      <c r="AH45" s="196">
        <v>0</v>
      </c>
      <c r="AI45" s="196">
        <v>14.46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234.62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14.01</v>
      </c>
      <c r="E46" s="196">
        <v>0</v>
      </c>
      <c r="F46" s="196">
        <v>5.46</v>
      </c>
      <c r="G46" s="196">
        <v>16.32</v>
      </c>
      <c r="H46" s="196">
        <v>0</v>
      </c>
      <c r="I46" s="196">
        <v>7.06</v>
      </c>
      <c r="J46" s="196">
        <v>21.35</v>
      </c>
      <c r="K46" s="196">
        <v>7.38</v>
      </c>
      <c r="L46" s="196">
        <v>15.47</v>
      </c>
      <c r="M46" s="196">
        <v>1.1299999999999999</v>
      </c>
      <c r="N46" s="196">
        <v>0.73</v>
      </c>
      <c r="O46" s="196">
        <v>0</v>
      </c>
      <c r="P46" s="196">
        <v>1.71</v>
      </c>
      <c r="Q46" s="196">
        <v>3.58</v>
      </c>
      <c r="R46" s="196">
        <v>0.52</v>
      </c>
      <c r="S46" s="196">
        <v>0.33</v>
      </c>
      <c r="T46" s="196">
        <v>0</v>
      </c>
      <c r="U46" s="196">
        <v>0.85</v>
      </c>
      <c r="V46" s="196">
        <v>0.25</v>
      </c>
      <c r="W46" s="196">
        <v>0.56999999999999995</v>
      </c>
      <c r="X46" s="196">
        <v>2.06</v>
      </c>
      <c r="Y46" s="196">
        <v>0</v>
      </c>
      <c r="Z46" s="196">
        <v>3.12</v>
      </c>
      <c r="AA46" s="196">
        <v>1.1100000000000001</v>
      </c>
      <c r="AB46" s="196">
        <v>0</v>
      </c>
      <c r="AC46" s="196">
        <v>0</v>
      </c>
      <c r="AD46" s="196">
        <v>17.8</v>
      </c>
      <c r="AE46" s="196">
        <v>0</v>
      </c>
      <c r="AF46" s="196">
        <v>0</v>
      </c>
      <c r="AG46" s="196">
        <v>51.09</v>
      </c>
      <c r="AH46" s="196">
        <v>0</v>
      </c>
      <c r="AI46" s="196">
        <v>14.46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234.62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14.01</v>
      </c>
      <c r="E47" s="196">
        <v>0</v>
      </c>
      <c r="F47" s="196">
        <v>5.46</v>
      </c>
      <c r="G47" s="196">
        <v>16.32</v>
      </c>
      <c r="H47" s="196">
        <v>0</v>
      </c>
      <c r="I47" s="196">
        <v>7.06</v>
      </c>
      <c r="J47" s="196">
        <v>21.35</v>
      </c>
      <c r="K47" s="196">
        <v>7.38</v>
      </c>
      <c r="L47" s="196">
        <v>15.47</v>
      </c>
      <c r="M47" s="196">
        <v>1.1299999999999999</v>
      </c>
      <c r="N47" s="196">
        <v>0.73</v>
      </c>
      <c r="O47" s="196">
        <v>0</v>
      </c>
      <c r="P47" s="196">
        <v>1.71</v>
      </c>
      <c r="Q47" s="196">
        <v>3.58</v>
      </c>
      <c r="R47" s="196">
        <v>0.52</v>
      </c>
      <c r="S47" s="196">
        <v>0.33</v>
      </c>
      <c r="T47" s="196">
        <v>0</v>
      </c>
      <c r="U47" s="196">
        <v>0.85</v>
      </c>
      <c r="V47" s="196">
        <v>0.25</v>
      </c>
      <c r="W47" s="196">
        <v>0.56999999999999995</v>
      </c>
      <c r="X47" s="196">
        <v>2.06</v>
      </c>
      <c r="Y47" s="196">
        <v>0</v>
      </c>
      <c r="Z47" s="196">
        <v>3.12</v>
      </c>
      <c r="AA47" s="196">
        <v>1.1100000000000001</v>
      </c>
      <c r="AB47" s="196">
        <v>0</v>
      </c>
      <c r="AC47" s="196">
        <v>0</v>
      </c>
      <c r="AD47" s="196">
        <v>17.8</v>
      </c>
      <c r="AE47" s="196">
        <v>0</v>
      </c>
      <c r="AF47" s="196">
        <v>0</v>
      </c>
      <c r="AG47" s="196">
        <v>51.09</v>
      </c>
      <c r="AH47" s="196">
        <v>0</v>
      </c>
      <c r="AI47" s="196">
        <v>14.46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234.62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14.01</v>
      </c>
      <c r="E48" s="196">
        <v>0</v>
      </c>
      <c r="F48" s="196">
        <v>5.46</v>
      </c>
      <c r="G48" s="196">
        <v>16.32</v>
      </c>
      <c r="H48" s="196">
        <v>0</v>
      </c>
      <c r="I48" s="196">
        <v>7.06</v>
      </c>
      <c r="J48" s="196">
        <v>21.35</v>
      </c>
      <c r="K48" s="196">
        <v>7.38</v>
      </c>
      <c r="L48" s="196">
        <v>15.47</v>
      </c>
      <c r="M48" s="196">
        <v>1.1299999999999999</v>
      </c>
      <c r="N48" s="196">
        <v>0.73</v>
      </c>
      <c r="O48" s="196">
        <v>0</v>
      </c>
      <c r="P48" s="196">
        <v>1.71</v>
      </c>
      <c r="Q48" s="196">
        <v>3.58</v>
      </c>
      <c r="R48" s="196">
        <v>0.52</v>
      </c>
      <c r="S48" s="196">
        <v>0.33</v>
      </c>
      <c r="T48" s="196">
        <v>0</v>
      </c>
      <c r="U48" s="196">
        <v>0.85</v>
      </c>
      <c r="V48" s="196">
        <v>0.25</v>
      </c>
      <c r="W48" s="196">
        <v>0.56999999999999995</v>
      </c>
      <c r="X48" s="196">
        <v>2.06</v>
      </c>
      <c r="Y48" s="196">
        <v>0</v>
      </c>
      <c r="Z48" s="196">
        <v>3.12</v>
      </c>
      <c r="AA48" s="196">
        <v>1.1100000000000001</v>
      </c>
      <c r="AB48" s="196">
        <v>0</v>
      </c>
      <c r="AC48" s="196">
        <v>0</v>
      </c>
      <c r="AD48" s="196">
        <v>17.8</v>
      </c>
      <c r="AE48" s="196">
        <v>0</v>
      </c>
      <c r="AF48" s="196">
        <v>0</v>
      </c>
      <c r="AG48" s="196">
        <v>51.09</v>
      </c>
      <c r="AH48" s="196">
        <v>0</v>
      </c>
      <c r="AI48" s="196">
        <v>14.46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234.62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14.01</v>
      </c>
      <c r="E49" s="196">
        <v>0</v>
      </c>
      <c r="F49" s="196">
        <v>5.46</v>
      </c>
      <c r="G49" s="196">
        <v>16.32</v>
      </c>
      <c r="H49" s="196">
        <v>0</v>
      </c>
      <c r="I49" s="196">
        <v>7.06</v>
      </c>
      <c r="J49" s="196">
        <v>21.35</v>
      </c>
      <c r="K49" s="196">
        <v>7.38</v>
      </c>
      <c r="L49" s="196">
        <v>15.47</v>
      </c>
      <c r="M49" s="196">
        <v>1.1299999999999999</v>
      </c>
      <c r="N49" s="196">
        <v>0.73</v>
      </c>
      <c r="O49" s="196">
        <v>0</v>
      </c>
      <c r="P49" s="196">
        <v>1.71</v>
      </c>
      <c r="Q49" s="196">
        <v>3.58</v>
      </c>
      <c r="R49" s="196">
        <v>0.52</v>
      </c>
      <c r="S49" s="196">
        <v>0.33</v>
      </c>
      <c r="T49" s="196">
        <v>0</v>
      </c>
      <c r="U49" s="196">
        <v>0.85</v>
      </c>
      <c r="V49" s="196">
        <v>0.25</v>
      </c>
      <c r="W49" s="196">
        <v>0.56999999999999995</v>
      </c>
      <c r="X49" s="196">
        <v>2.06</v>
      </c>
      <c r="Y49" s="196">
        <v>0</v>
      </c>
      <c r="Z49" s="196">
        <v>3.12</v>
      </c>
      <c r="AA49" s="196">
        <v>1.1100000000000001</v>
      </c>
      <c r="AB49" s="196">
        <v>0</v>
      </c>
      <c r="AC49" s="196">
        <v>0</v>
      </c>
      <c r="AD49" s="196">
        <v>17.8</v>
      </c>
      <c r="AE49" s="196">
        <v>0</v>
      </c>
      <c r="AF49" s="196">
        <v>0</v>
      </c>
      <c r="AG49" s="196">
        <v>51.09</v>
      </c>
      <c r="AH49" s="196">
        <v>0</v>
      </c>
      <c r="AI49" s="196">
        <v>14.46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234.62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14.01</v>
      </c>
      <c r="E50" s="196">
        <v>0</v>
      </c>
      <c r="F50" s="196">
        <v>5.46</v>
      </c>
      <c r="G50" s="196">
        <v>16.32</v>
      </c>
      <c r="H50" s="196">
        <v>0</v>
      </c>
      <c r="I50" s="196">
        <v>7.06</v>
      </c>
      <c r="J50" s="196">
        <v>21.35</v>
      </c>
      <c r="K50" s="196">
        <v>7.38</v>
      </c>
      <c r="L50" s="196">
        <v>15.47</v>
      </c>
      <c r="M50" s="196">
        <v>1.1299999999999999</v>
      </c>
      <c r="N50" s="196">
        <v>0.73</v>
      </c>
      <c r="O50" s="196">
        <v>0</v>
      </c>
      <c r="P50" s="196">
        <v>1.71</v>
      </c>
      <c r="Q50" s="196">
        <v>3.58</v>
      </c>
      <c r="R50" s="196">
        <v>0.52</v>
      </c>
      <c r="S50" s="196">
        <v>0.33</v>
      </c>
      <c r="T50" s="196">
        <v>0</v>
      </c>
      <c r="U50" s="196">
        <v>0.85</v>
      </c>
      <c r="V50" s="196">
        <v>0.25</v>
      </c>
      <c r="W50" s="196">
        <v>0.56999999999999995</v>
      </c>
      <c r="X50" s="196">
        <v>2.06</v>
      </c>
      <c r="Y50" s="196">
        <v>0</v>
      </c>
      <c r="Z50" s="196">
        <v>3.12</v>
      </c>
      <c r="AA50" s="196">
        <v>1.1100000000000001</v>
      </c>
      <c r="AB50" s="196">
        <v>0</v>
      </c>
      <c r="AC50" s="196">
        <v>0</v>
      </c>
      <c r="AD50" s="196">
        <v>17.8</v>
      </c>
      <c r="AE50" s="196">
        <v>0</v>
      </c>
      <c r="AF50" s="196">
        <v>0</v>
      </c>
      <c r="AG50" s="196">
        <v>51.09</v>
      </c>
      <c r="AH50" s="196">
        <v>0</v>
      </c>
      <c r="AI50" s="196">
        <v>14.46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234.62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13.85</v>
      </c>
      <c r="E51" s="196">
        <v>0</v>
      </c>
      <c r="F51" s="196">
        <v>5.46</v>
      </c>
      <c r="G51" s="196">
        <v>16.32</v>
      </c>
      <c r="H51" s="196">
        <v>0</v>
      </c>
      <c r="I51" s="196">
        <v>7.06</v>
      </c>
      <c r="J51" s="196">
        <v>21.35</v>
      </c>
      <c r="K51" s="196">
        <v>7.38</v>
      </c>
      <c r="L51" s="196">
        <v>15.47</v>
      </c>
      <c r="M51" s="196">
        <v>1.1299999999999999</v>
      </c>
      <c r="N51" s="196">
        <v>0.73</v>
      </c>
      <c r="O51" s="196">
        <v>0</v>
      </c>
      <c r="P51" s="196">
        <v>1.71</v>
      </c>
      <c r="Q51" s="196">
        <v>3.58</v>
      </c>
      <c r="R51" s="196">
        <v>0.52</v>
      </c>
      <c r="S51" s="196">
        <v>0.33</v>
      </c>
      <c r="T51" s="196">
        <v>0</v>
      </c>
      <c r="U51" s="196">
        <v>0.85</v>
      </c>
      <c r="V51" s="196">
        <v>0.25</v>
      </c>
      <c r="W51" s="196">
        <v>0.56999999999999995</v>
      </c>
      <c r="X51" s="196">
        <v>2.06</v>
      </c>
      <c r="Y51" s="196">
        <v>0</v>
      </c>
      <c r="Z51" s="196">
        <v>3.12</v>
      </c>
      <c r="AA51" s="196">
        <v>1.1100000000000001</v>
      </c>
      <c r="AB51" s="196">
        <v>0</v>
      </c>
      <c r="AC51" s="196">
        <v>0</v>
      </c>
      <c r="AD51" s="196">
        <v>17.8</v>
      </c>
      <c r="AE51" s="196">
        <v>0</v>
      </c>
      <c r="AF51" s="196">
        <v>0</v>
      </c>
      <c r="AG51" s="196">
        <v>51.09</v>
      </c>
      <c r="AH51" s="196">
        <v>0</v>
      </c>
      <c r="AI51" s="196">
        <v>14.46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229.18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13.85</v>
      </c>
      <c r="E52" s="196">
        <v>0</v>
      </c>
      <c r="F52" s="196">
        <v>5.46</v>
      </c>
      <c r="G52" s="196">
        <v>16.32</v>
      </c>
      <c r="H52" s="196">
        <v>0</v>
      </c>
      <c r="I52" s="196">
        <v>7.06</v>
      </c>
      <c r="J52" s="196">
        <v>21.35</v>
      </c>
      <c r="K52" s="196">
        <v>7.38</v>
      </c>
      <c r="L52" s="196">
        <v>15.47</v>
      </c>
      <c r="M52" s="196">
        <v>1.1299999999999999</v>
      </c>
      <c r="N52" s="196">
        <v>0.73</v>
      </c>
      <c r="O52" s="196">
        <v>0</v>
      </c>
      <c r="P52" s="196">
        <v>1.71</v>
      </c>
      <c r="Q52" s="196">
        <v>3.58</v>
      </c>
      <c r="R52" s="196">
        <v>0.52</v>
      </c>
      <c r="S52" s="196">
        <v>0.33</v>
      </c>
      <c r="T52" s="196">
        <v>0</v>
      </c>
      <c r="U52" s="196">
        <v>0.85</v>
      </c>
      <c r="V52" s="196">
        <v>0.25</v>
      </c>
      <c r="W52" s="196">
        <v>0.56999999999999995</v>
      </c>
      <c r="X52" s="196">
        <v>2.06</v>
      </c>
      <c r="Y52" s="196">
        <v>0</v>
      </c>
      <c r="Z52" s="196">
        <v>3.12</v>
      </c>
      <c r="AA52" s="196">
        <v>1.1100000000000001</v>
      </c>
      <c r="AB52" s="196">
        <v>0</v>
      </c>
      <c r="AC52" s="196">
        <v>0</v>
      </c>
      <c r="AD52" s="196">
        <v>17.8</v>
      </c>
      <c r="AE52" s="196">
        <v>0</v>
      </c>
      <c r="AF52" s="196">
        <v>0</v>
      </c>
      <c r="AG52" s="196">
        <v>51.09</v>
      </c>
      <c r="AH52" s="196">
        <v>0</v>
      </c>
      <c r="AI52" s="196">
        <v>14.46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229.18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13.85</v>
      </c>
      <c r="E53" s="196">
        <v>0</v>
      </c>
      <c r="F53" s="196">
        <v>5.46</v>
      </c>
      <c r="G53" s="196">
        <v>16.32</v>
      </c>
      <c r="H53" s="196">
        <v>0</v>
      </c>
      <c r="I53" s="196">
        <v>7.06</v>
      </c>
      <c r="J53" s="196">
        <v>21.35</v>
      </c>
      <c r="K53" s="196">
        <v>7.39</v>
      </c>
      <c r="L53" s="196">
        <v>15.47</v>
      </c>
      <c r="M53" s="196">
        <v>1.1299999999999999</v>
      </c>
      <c r="N53" s="196">
        <v>0.7</v>
      </c>
      <c r="O53" s="196">
        <v>0</v>
      </c>
      <c r="P53" s="196">
        <v>1.71</v>
      </c>
      <c r="Q53" s="196">
        <v>3.58</v>
      </c>
      <c r="R53" s="196">
        <v>0.52</v>
      </c>
      <c r="S53" s="196">
        <v>0.33</v>
      </c>
      <c r="T53" s="196">
        <v>0</v>
      </c>
      <c r="U53" s="196">
        <v>0.85</v>
      </c>
      <c r="V53" s="196">
        <v>0.25</v>
      </c>
      <c r="W53" s="196">
        <v>0.56999999999999995</v>
      </c>
      <c r="X53" s="196">
        <v>2.06</v>
      </c>
      <c r="Y53" s="196">
        <v>0</v>
      </c>
      <c r="Z53" s="196">
        <v>3.12</v>
      </c>
      <c r="AA53" s="196">
        <v>1.1100000000000001</v>
      </c>
      <c r="AB53" s="196">
        <v>0</v>
      </c>
      <c r="AC53" s="196">
        <v>0</v>
      </c>
      <c r="AD53" s="196">
        <v>17.8</v>
      </c>
      <c r="AE53" s="196">
        <v>0</v>
      </c>
      <c r="AF53" s="196">
        <v>0</v>
      </c>
      <c r="AG53" s="196">
        <v>51.09</v>
      </c>
      <c r="AH53" s="196">
        <v>0</v>
      </c>
      <c r="AI53" s="196">
        <v>14.46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229.18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13.85</v>
      </c>
      <c r="E54" s="196">
        <v>0</v>
      </c>
      <c r="F54" s="196">
        <v>5.46</v>
      </c>
      <c r="G54" s="196">
        <v>16.32</v>
      </c>
      <c r="H54" s="196">
        <v>0</v>
      </c>
      <c r="I54" s="196">
        <v>7.06</v>
      </c>
      <c r="J54" s="196">
        <v>21.35</v>
      </c>
      <c r="K54" s="196">
        <v>7.39</v>
      </c>
      <c r="L54" s="196">
        <v>15.47</v>
      </c>
      <c r="M54" s="196">
        <v>1.1299999999999999</v>
      </c>
      <c r="N54" s="196">
        <v>0.7</v>
      </c>
      <c r="O54" s="196">
        <v>0</v>
      </c>
      <c r="P54" s="196">
        <v>1.71</v>
      </c>
      <c r="Q54" s="196">
        <v>3.58</v>
      </c>
      <c r="R54" s="196">
        <v>0.52</v>
      </c>
      <c r="S54" s="196">
        <v>0.33</v>
      </c>
      <c r="T54" s="196">
        <v>0</v>
      </c>
      <c r="U54" s="196">
        <v>0.85</v>
      </c>
      <c r="V54" s="196">
        <v>0.25</v>
      </c>
      <c r="W54" s="196">
        <v>0.56999999999999995</v>
      </c>
      <c r="X54" s="196">
        <v>2.06</v>
      </c>
      <c r="Y54" s="196">
        <v>0</v>
      </c>
      <c r="Z54" s="196">
        <v>3.12</v>
      </c>
      <c r="AA54" s="196">
        <v>1.1100000000000001</v>
      </c>
      <c r="AB54" s="196">
        <v>0</v>
      </c>
      <c r="AC54" s="196">
        <v>0</v>
      </c>
      <c r="AD54" s="196">
        <v>17.8</v>
      </c>
      <c r="AE54" s="196">
        <v>0</v>
      </c>
      <c r="AF54" s="196">
        <v>0</v>
      </c>
      <c r="AG54" s="196">
        <v>51.09</v>
      </c>
      <c r="AH54" s="196">
        <v>0</v>
      </c>
      <c r="AI54" s="196">
        <v>14.46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 s="196">
        <v>229.18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13.85</v>
      </c>
      <c r="E55" s="196">
        <v>0</v>
      </c>
      <c r="F55" s="196">
        <v>5.46</v>
      </c>
      <c r="G55" s="196">
        <v>16.32</v>
      </c>
      <c r="H55" s="196">
        <v>0</v>
      </c>
      <c r="I55" s="196">
        <v>7.06</v>
      </c>
      <c r="J55" s="196">
        <v>21.35</v>
      </c>
      <c r="K55" s="196">
        <v>7.39</v>
      </c>
      <c r="L55" s="196">
        <v>83.29</v>
      </c>
      <c r="M55" s="196">
        <v>1.1299999999999999</v>
      </c>
      <c r="N55" s="196">
        <v>0.7</v>
      </c>
      <c r="O55" s="196">
        <v>0</v>
      </c>
      <c r="P55" s="196">
        <v>1.71</v>
      </c>
      <c r="Q55" s="196">
        <v>3.58</v>
      </c>
      <c r="R55" s="196">
        <v>0.52</v>
      </c>
      <c r="S55" s="196">
        <v>0.33</v>
      </c>
      <c r="T55" s="196">
        <v>0</v>
      </c>
      <c r="U55" s="196">
        <v>0.85</v>
      </c>
      <c r="V55" s="196">
        <v>0.25</v>
      </c>
      <c r="W55" s="196">
        <v>0.56999999999999995</v>
      </c>
      <c r="X55" s="196">
        <v>2.06</v>
      </c>
      <c r="Y55" s="196">
        <v>0</v>
      </c>
      <c r="Z55" s="196">
        <v>3.12</v>
      </c>
      <c r="AA55" s="196">
        <v>3.6</v>
      </c>
      <c r="AB55" s="196">
        <v>0</v>
      </c>
      <c r="AC55" s="196">
        <v>0</v>
      </c>
      <c r="AD55" s="196">
        <v>17.8</v>
      </c>
      <c r="AE55" s="196">
        <v>0</v>
      </c>
      <c r="AF55" s="196">
        <v>0</v>
      </c>
      <c r="AG55" s="196">
        <v>51.09</v>
      </c>
      <c r="AH55" s="196">
        <v>0</v>
      </c>
      <c r="AI55" s="196">
        <v>14.46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 s="196">
        <v>229.18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13.85</v>
      </c>
      <c r="E56" s="196">
        <v>0</v>
      </c>
      <c r="F56" s="196">
        <v>5.46</v>
      </c>
      <c r="G56" s="196">
        <v>16.32</v>
      </c>
      <c r="H56" s="196">
        <v>0</v>
      </c>
      <c r="I56" s="196">
        <v>7.06</v>
      </c>
      <c r="J56" s="196">
        <v>21.35</v>
      </c>
      <c r="K56" s="196">
        <v>7.39</v>
      </c>
      <c r="L56" s="196">
        <v>116.89</v>
      </c>
      <c r="M56" s="196">
        <v>1.1299999999999999</v>
      </c>
      <c r="N56" s="196">
        <v>0.7</v>
      </c>
      <c r="O56" s="196">
        <v>0</v>
      </c>
      <c r="P56" s="196">
        <v>1.71</v>
      </c>
      <c r="Q56" s="196">
        <v>3.58</v>
      </c>
      <c r="R56" s="196">
        <v>0.52</v>
      </c>
      <c r="S56" s="196">
        <v>0.33</v>
      </c>
      <c r="T56" s="196">
        <v>0</v>
      </c>
      <c r="U56" s="196">
        <v>0.85</v>
      </c>
      <c r="V56" s="196">
        <v>0.25</v>
      </c>
      <c r="W56" s="196">
        <v>0.56999999999999995</v>
      </c>
      <c r="X56" s="196">
        <v>2.06</v>
      </c>
      <c r="Y56" s="196">
        <v>0</v>
      </c>
      <c r="Z56" s="196">
        <v>3.12</v>
      </c>
      <c r="AA56" s="196">
        <v>3.6</v>
      </c>
      <c r="AB56" s="196">
        <v>0</v>
      </c>
      <c r="AC56" s="196">
        <v>0</v>
      </c>
      <c r="AD56" s="196">
        <v>17.8</v>
      </c>
      <c r="AE56" s="196">
        <v>0</v>
      </c>
      <c r="AF56" s="196">
        <v>0</v>
      </c>
      <c r="AG56" s="196">
        <v>51.09</v>
      </c>
      <c r="AH56" s="196">
        <v>0</v>
      </c>
      <c r="AI56" s="196">
        <v>14.46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 s="196">
        <v>229.18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13.85</v>
      </c>
      <c r="E57" s="196">
        <v>0</v>
      </c>
      <c r="F57" s="196">
        <v>5.46</v>
      </c>
      <c r="G57" s="196">
        <v>16.32</v>
      </c>
      <c r="H57" s="196">
        <v>0</v>
      </c>
      <c r="I57" s="196">
        <v>7.06</v>
      </c>
      <c r="J57" s="196">
        <v>21.35</v>
      </c>
      <c r="K57" s="196">
        <v>7.39</v>
      </c>
      <c r="L57" s="196">
        <v>116.9</v>
      </c>
      <c r="M57" s="196">
        <v>1.1299999999999999</v>
      </c>
      <c r="N57" s="196">
        <v>0.7</v>
      </c>
      <c r="O57" s="196">
        <v>0</v>
      </c>
      <c r="P57" s="196">
        <v>1.71</v>
      </c>
      <c r="Q57" s="196">
        <v>3.58</v>
      </c>
      <c r="R57" s="196">
        <v>0.52</v>
      </c>
      <c r="S57" s="196">
        <v>0.33</v>
      </c>
      <c r="T57" s="196">
        <v>0</v>
      </c>
      <c r="U57" s="196">
        <v>0.85</v>
      </c>
      <c r="V57" s="196">
        <v>0.25</v>
      </c>
      <c r="W57" s="196">
        <v>0.56999999999999995</v>
      </c>
      <c r="X57" s="196">
        <v>2.06</v>
      </c>
      <c r="Y57" s="196">
        <v>0</v>
      </c>
      <c r="Z57" s="196">
        <v>13.22</v>
      </c>
      <c r="AA57" s="196">
        <v>3.6</v>
      </c>
      <c r="AB57" s="196">
        <v>0</v>
      </c>
      <c r="AC57" s="196">
        <v>0</v>
      </c>
      <c r="AD57" s="196">
        <v>17.8</v>
      </c>
      <c r="AE57" s="196">
        <v>0</v>
      </c>
      <c r="AF57" s="196">
        <v>0</v>
      </c>
      <c r="AG57" s="196">
        <v>51.09</v>
      </c>
      <c r="AH57" s="196">
        <v>0</v>
      </c>
      <c r="AI57" s="196">
        <v>14.46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 s="196">
        <v>229.18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13.85</v>
      </c>
      <c r="E58" s="196">
        <v>0</v>
      </c>
      <c r="F58" s="196">
        <v>5.46</v>
      </c>
      <c r="G58" s="196">
        <v>16.32</v>
      </c>
      <c r="H58" s="196">
        <v>0</v>
      </c>
      <c r="I58" s="196">
        <v>7.06</v>
      </c>
      <c r="J58" s="196">
        <v>21.35</v>
      </c>
      <c r="K58" s="196">
        <v>7.39</v>
      </c>
      <c r="L58" s="196">
        <v>116.9</v>
      </c>
      <c r="M58" s="196">
        <v>1.1299999999999999</v>
      </c>
      <c r="N58" s="196">
        <v>0.7</v>
      </c>
      <c r="O58" s="196">
        <v>0</v>
      </c>
      <c r="P58" s="196">
        <v>1.71</v>
      </c>
      <c r="Q58" s="196">
        <v>3.58</v>
      </c>
      <c r="R58" s="196">
        <v>0.52</v>
      </c>
      <c r="S58" s="196">
        <v>0.32</v>
      </c>
      <c r="T58" s="196">
        <v>0</v>
      </c>
      <c r="U58" s="196">
        <v>0.85</v>
      </c>
      <c r="V58" s="196">
        <v>0.25</v>
      </c>
      <c r="W58" s="196">
        <v>0.56999999999999995</v>
      </c>
      <c r="X58" s="196">
        <v>2.06</v>
      </c>
      <c r="Y58" s="196">
        <v>0</v>
      </c>
      <c r="Z58" s="196">
        <v>13.22</v>
      </c>
      <c r="AA58" s="196">
        <v>3.6</v>
      </c>
      <c r="AB58" s="196">
        <v>0</v>
      </c>
      <c r="AC58" s="196">
        <v>0</v>
      </c>
      <c r="AD58" s="196">
        <v>17.8</v>
      </c>
      <c r="AE58" s="196">
        <v>0</v>
      </c>
      <c r="AF58" s="196">
        <v>0</v>
      </c>
      <c r="AG58" s="196">
        <v>51.09</v>
      </c>
      <c r="AH58" s="196">
        <v>0</v>
      </c>
      <c r="AI58" s="196">
        <v>14.46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 s="196">
        <v>229.18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13.85</v>
      </c>
      <c r="E59" s="196">
        <v>0</v>
      </c>
      <c r="F59" s="196">
        <v>5.46</v>
      </c>
      <c r="G59" s="196">
        <v>16.32</v>
      </c>
      <c r="H59" s="196">
        <v>0</v>
      </c>
      <c r="I59" s="196">
        <v>7.06</v>
      </c>
      <c r="J59" s="196">
        <v>21.35</v>
      </c>
      <c r="K59" s="196">
        <v>7.39</v>
      </c>
      <c r="L59" s="196">
        <v>45.87</v>
      </c>
      <c r="M59" s="196">
        <v>1.1299999999999999</v>
      </c>
      <c r="N59" s="196">
        <v>0.7</v>
      </c>
      <c r="O59" s="196">
        <v>0</v>
      </c>
      <c r="P59" s="196">
        <v>1.71</v>
      </c>
      <c r="Q59" s="196">
        <v>3.58</v>
      </c>
      <c r="R59" s="196">
        <v>0.52</v>
      </c>
      <c r="S59" s="196">
        <v>0.33</v>
      </c>
      <c r="T59" s="196">
        <v>0</v>
      </c>
      <c r="U59" s="196">
        <v>0.85</v>
      </c>
      <c r="V59" s="196">
        <v>0.26</v>
      </c>
      <c r="W59" s="196">
        <v>0.56999999999999995</v>
      </c>
      <c r="X59" s="196">
        <v>2.06</v>
      </c>
      <c r="Y59" s="196">
        <v>0</v>
      </c>
      <c r="Z59" s="196">
        <v>13.22</v>
      </c>
      <c r="AA59" s="196">
        <v>1.1100000000000001</v>
      </c>
      <c r="AB59" s="196">
        <v>0</v>
      </c>
      <c r="AC59" s="196">
        <v>0</v>
      </c>
      <c r="AD59" s="196">
        <v>17.8</v>
      </c>
      <c r="AE59" s="196">
        <v>0</v>
      </c>
      <c r="AF59" s="196">
        <v>0</v>
      </c>
      <c r="AG59" s="196">
        <v>51.09</v>
      </c>
      <c r="AH59" s="196">
        <v>0</v>
      </c>
      <c r="AI59" s="196">
        <v>14.46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 s="196">
        <v>229.18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13.85</v>
      </c>
      <c r="E60" s="196">
        <v>0</v>
      </c>
      <c r="F60" s="196">
        <v>5.46</v>
      </c>
      <c r="G60" s="196">
        <v>16.32</v>
      </c>
      <c r="H60" s="196">
        <v>0</v>
      </c>
      <c r="I60" s="196">
        <v>7.06</v>
      </c>
      <c r="J60" s="196">
        <v>21.35</v>
      </c>
      <c r="K60" s="196">
        <v>7.39</v>
      </c>
      <c r="L60" s="196">
        <v>66.02</v>
      </c>
      <c r="M60" s="196">
        <v>1.1299999999999999</v>
      </c>
      <c r="N60" s="196">
        <v>0.7</v>
      </c>
      <c r="O60" s="196">
        <v>0</v>
      </c>
      <c r="P60" s="196">
        <v>1.71</v>
      </c>
      <c r="Q60" s="196">
        <v>3.58</v>
      </c>
      <c r="R60" s="196">
        <v>0.52</v>
      </c>
      <c r="S60" s="196">
        <v>0.33</v>
      </c>
      <c r="T60" s="196">
        <v>0</v>
      </c>
      <c r="U60" s="196">
        <v>0.85</v>
      </c>
      <c r="V60" s="196">
        <v>0.26</v>
      </c>
      <c r="W60" s="196">
        <v>0.56999999999999995</v>
      </c>
      <c r="X60" s="196">
        <v>2.06</v>
      </c>
      <c r="Y60" s="196">
        <v>0</v>
      </c>
      <c r="Z60" s="196">
        <v>13.22</v>
      </c>
      <c r="AA60" s="196">
        <v>1.1100000000000001</v>
      </c>
      <c r="AB60" s="196">
        <v>0</v>
      </c>
      <c r="AC60" s="196">
        <v>0</v>
      </c>
      <c r="AD60" s="196">
        <v>17.8</v>
      </c>
      <c r="AE60" s="196">
        <v>0</v>
      </c>
      <c r="AF60" s="196">
        <v>0</v>
      </c>
      <c r="AG60" s="196">
        <v>51.09</v>
      </c>
      <c r="AH60" s="196">
        <v>0</v>
      </c>
      <c r="AI60" s="196">
        <v>14.46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 s="196">
        <v>229.18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13.85</v>
      </c>
      <c r="E61" s="196">
        <v>0</v>
      </c>
      <c r="F61" s="196">
        <v>5.46</v>
      </c>
      <c r="G61" s="196">
        <v>16.32</v>
      </c>
      <c r="H61" s="196">
        <v>0</v>
      </c>
      <c r="I61" s="196">
        <v>7.06</v>
      </c>
      <c r="J61" s="196">
        <v>21.35</v>
      </c>
      <c r="K61" s="196">
        <v>7.39</v>
      </c>
      <c r="L61" s="196">
        <v>75.62</v>
      </c>
      <c r="M61" s="196">
        <v>1.1299999999999999</v>
      </c>
      <c r="N61" s="196">
        <v>0.7</v>
      </c>
      <c r="O61" s="196">
        <v>0</v>
      </c>
      <c r="P61" s="196">
        <v>1.71</v>
      </c>
      <c r="Q61" s="196">
        <v>3.58</v>
      </c>
      <c r="R61" s="196">
        <v>0.52</v>
      </c>
      <c r="S61" s="196">
        <v>0.33</v>
      </c>
      <c r="T61" s="196">
        <v>0</v>
      </c>
      <c r="U61" s="196">
        <v>0.85</v>
      </c>
      <c r="V61" s="196">
        <v>0.26</v>
      </c>
      <c r="W61" s="196">
        <v>0.56999999999999995</v>
      </c>
      <c r="X61" s="196">
        <v>2.06</v>
      </c>
      <c r="Y61" s="196">
        <v>0</v>
      </c>
      <c r="Z61" s="196">
        <v>13.22</v>
      </c>
      <c r="AA61" s="196">
        <v>1.1100000000000001</v>
      </c>
      <c r="AB61" s="196">
        <v>0</v>
      </c>
      <c r="AC61" s="196">
        <v>0</v>
      </c>
      <c r="AD61" s="196">
        <v>17.8</v>
      </c>
      <c r="AE61" s="196">
        <v>0</v>
      </c>
      <c r="AF61" s="196">
        <v>0</v>
      </c>
      <c r="AG61" s="196">
        <v>51.09</v>
      </c>
      <c r="AH61" s="196">
        <v>0</v>
      </c>
      <c r="AI61" s="196">
        <v>14.46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 s="196">
        <v>229.18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13.85</v>
      </c>
      <c r="E62" s="196">
        <v>0</v>
      </c>
      <c r="F62" s="196">
        <v>5.46</v>
      </c>
      <c r="G62" s="196">
        <v>16.32</v>
      </c>
      <c r="H62" s="196">
        <v>0</v>
      </c>
      <c r="I62" s="196">
        <v>7.06</v>
      </c>
      <c r="J62" s="196">
        <v>21.35</v>
      </c>
      <c r="K62" s="196">
        <v>7.39</v>
      </c>
      <c r="L62" s="196">
        <v>95.78</v>
      </c>
      <c r="M62" s="196">
        <v>1.1299999999999999</v>
      </c>
      <c r="N62" s="196">
        <v>0.7</v>
      </c>
      <c r="O62" s="196">
        <v>0</v>
      </c>
      <c r="P62" s="196">
        <v>1.71</v>
      </c>
      <c r="Q62" s="196">
        <v>3.58</v>
      </c>
      <c r="R62" s="196">
        <v>0.52</v>
      </c>
      <c r="S62" s="196">
        <v>0.33</v>
      </c>
      <c r="T62" s="196">
        <v>0</v>
      </c>
      <c r="U62" s="196">
        <v>0.85</v>
      </c>
      <c r="V62" s="196">
        <v>0.26</v>
      </c>
      <c r="W62" s="196">
        <v>0.56999999999999995</v>
      </c>
      <c r="X62" s="196">
        <v>2.06</v>
      </c>
      <c r="Y62" s="196">
        <v>0</v>
      </c>
      <c r="Z62" s="196">
        <v>13.22</v>
      </c>
      <c r="AA62" s="196">
        <v>1.1100000000000001</v>
      </c>
      <c r="AB62" s="196">
        <v>0</v>
      </c>
      <c r="AC62" s="196">
        <v>0</v>
      </c>
      <c r="AD62" s="196">
        <v>17.8</v>
      </c>
      <c r="AE62" s="196">
        <v>0</v>
      </c>
      <c r="AF62" s="196">
        <v>0</v>
      </c>
      <c r="AG62" s="196">
        <v>51.09</v>
      </c>
      <c r="AH62" s="196">
        <v>0</v>
      </c>
      <c r="AI62" s="196">
        <v>14.46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 s="196">
        <v>229.18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13.85</v>
      </c>
      <c r="E63" s="196">
        <v>0</v>
      </c>
      <c r="F63" s="196">
        <v>5.46</v>
      </c>
      <c r="G63" s="196">
        <v>16.32</v>
      </c>
      <c r="H63" s="196">
        <v>0</v>
      </c>
      <c r="I63" s="196">
        <v>7.06</v>
      </c>
      <c r="J63" s="196">
        <v>21.35</v>
      </c>
      <c r="K63" s="196">
        <v>7.39</v>
      </c>
      <c r="L63" s="196">
        <v>105.38</v>
      </c>
      <c r="M63" s="196">
        <v>1.1299999999999999</v>
      </c>
      <c r="N63" s="196">
        <v>0.7</v>
      </c>
      <c r="O63" s="196">
        <v>0</v>
      </c>
      <c r="P63" s="196">
        <v>1.71</v>
      </c>
      <c r="Q63" s="196">
        <v>3.58</v>
      </c>
      <c r="R63" s="196">
        <v>0.52</v>
      </c>
      <c r="S63" s="196">
        <v>0.33</v>
      </c>
      <c r="T63" s="196">
        <v>0</v>
      </c>
      <c r="U63" s="196">
        <v>0.85</v>
      </c>
      <c r="V63" s="196">
        <v>0.26</v>
      </c>
      <c r="W63" s="196">
        <v>0.56999999999999995</v>
      </c>
      <c r="X63" s="196">
        <v>2.06</v>
      </c>
      <c r="Y63" s="196">
        <v>0</v>
      </c>
      <c r="Z63" s="196">
        <v>13.22</v>
      </c>
      <c r="AA63" s="196">
        <v>1.1100000000000001</v>
      </c>
      <c r="AB63" s="196">
        <v>0</v>
      </c>
      <c r="AC63" s="196">
        <v>0</v>
      </c>
      <c r="AD63" s="196">
        <v>17.8</v>
      </c>
      <c r="AE63" s="196">
        <v>0</v>
      </c>
      <c r="AF63" s="196">
        <v>0</v>
      </c>
      <c r="AG63" s="196">
        <v>51.09</v>
      </c>
      <c r="AH63" s="196">
        <v>0</v>
      </c>
      <c r="AI63" s="196">
        <v>14.46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 s="196">
        <v>229.18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13.85</v>
      </c>
      <c r="E64" s="196">
        <v>0</v>
      </c>
      <c r="F64" s="196">
        <v>5.46</v>
      </c>
      <c r="G64" s="196">
        <v>16.32</v>
      </c>
      <c r="H64" s="196">
        <v>0</v>
      </c>
      <c r="I64" s="196">
        <v>7.06</v>
      </c>
      <c r="J64" s="196">
        <v>21.35</v>
      </c>
      <c r="K64" s="196">
        <v>7.39</v>
      </c>
      <c r="L64" s="196">
        <v>105.38</v>
      </c>
      <c r="M64" s="196">
        <v>1.1299999999999999</v>
      </c>
      <c r="N64" s="196">
        <v>0.7</v>
      </c>
      <c r="O64" s="196">
        <v>0</v>
      </c>
      <c r="P64" s="196">
        <v>1.71</v>
      </c>
      <c r="Q64" s="196">
        <v>3.58</v>
      </c>
      <c r="R64" s="196">
        <v>0.52</v>
      </c>
      <c r="S64" s="196">
        <v>0.33</v>
      </c>
      <c r="T64" s="196">
        <v>0</v>
      </c>
      <c r="U64" s="196">
        <v>0.85</v>
      </c>
      <c r="V64" s="196">
        <v>0.26</v>
      </c>
      <c r="W64" s="196">
        <v>0.56999999999999995</v>
      </c>
      <c r="X64" s="196">
        <v>2.06</v>
      </c>
      <c r="Y64" s="196">
        <v>0</v>
      </c>
      <c r="Z64" s="196">
        <v>13.22</v>
      </c>
      <c r="AA64" s="196">
        <v>1.1100000000000001</v>
      </c>
      <c r="AB64" s="196">
        <v>0</v>
      </c>
      <c r="AC64" s="196">
        <v>0</v>
      </c>
      <c r="AD64" s="196">
        <v>17.8</v>
      </c>
      <c r="AE64" s="196">
        <v>0</v>
      </c>
      <c r="AF64" s="196">
        <v>0</v>
      </c>
      <c r="AG64" s="196">
        <v>51.09</v>
      </c>
      <c r="AH64" s="196">
        <v>0</v>
      </c>
      <c r="AI64" s="196">
        <v>14.46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 s="196">
        <v>229.18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13.85</v>
      </c>
      <c r="E65" s="196">
        <v>0</v>
      </c>
      <c r="F65" s="196">
        <v>5.46</v>
      </c>
      <c r="G65" s="196">
        <v>16.32</v>
      </c>
      <c r="H65" s="196">
        <v>0</v>
      </c>
      <c r="I65" s="196">
        <v>7.06</v>
      </c>
      <c r="J65" s="196">
        <v>21.35</v>
      </c>
      <c r="K65" s="196">
        <v>7.39</v>
      </c>
      <c r="L65" s="196">
        <v>85.22</v>
      </c>
      <c r="M65" s="196">
        <v>1.1299999999999999</v>
      </c>
      <c r="N65" s="196">
        <v>0.7</v>
      </c>
      <c r="O65" s="196">
        <v>0</v>
      </c>
      <c r="P65" s="196">
        <v>1.71</v>
      </c>
      <c r="Q65" s="196">
        <v>3.58</v>
      </c>
      <c r="R65" s="196">
        <v>0.52</v>
      </c>
      <c r="S65" s="196">
        <v>0.33</v>
      </c>
      <c r="T65" s="196">
        <v>0</v>
      </c>
      <c r="U65" s="196">
        <v>0.85</v>
      </c>
      <c r="V65" s="196">
        <v>0.26</v>
      </c>
      <c r="W65" s="196">
        <v>0.56999999999999995</v>
      </c>
      <c r="X65" s="196">
        <v>2.06</v>
      </c>
      <c r="Y65" s="196">
        <v>0</v>
      </c>
      <c r="Z65" s="196">
        <v>3.12</v>
      </c>
      <c r="AA65" s="196">
        <v>1.1100000000000001</v>
      </c>
      <c r="AB65" s="196">
        <v>0</v>
      </c>
      <c r="AC65" s="196">
        <v>0</v>
      </c>
      <c r="AD65" s="196">
        <v>17.8</v>
      </c>
      <c r="AE65" s="196">
        <v>0</v>
      </c>
      <c r="AF65" s="196">
        <v>0</v>
      </c>
      <c r="AG65" s="196">
        <v>51.09</v>
      </c>
      <c r="AH65" s="196">
        <v>0</v>
      </c>
      <c r="AI65" s="196">
        <v>14.46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 s="196">
        <v>229.18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13.85</v>
      </c>
      <c r="E66" s="196">
        <v>0</v>
      </c>
      <c r="F66" s="196">
        <v>5.46</v>
      </c>
      <c r="G66" s="196">
        <v>16.32</v>
      </c>
      <c r="H66" s="196">
        <v>0</v>
      </c>
      <c r="I66" s="196">
        <v>7.06</v>
      </c>
      <c r="J66" s="196">
        <v>21.35</v>
      </c>
      <c r="K66" s="196">
        <v>7.39</v>
      </c>
      <c r="L66" s="196">
        <v>35.31</v>
      </c>
      <c r="M66" s="196">
        <v>1.1299999999999999</v>
      </c>
      <c r="N66" s="196">
        <v>0.7</v>
      </c>
      <c r="O66" s="196">
        <v>0</v>
      </c>
      <c r="P66" s="196">
        <v>1.71</v>
      </c>
      <c r="Q66" s="196">
        <v>3.58</v>
      </c>
      <c r="R66" s="196">
        <v>0.52</v>
      </c>
      <c r="S66" s="196">
        <v>0.33</v>
      </c>
      <c r="T66" s="196">
        <v>0</v>
      </c>
      <c r="U66" s="196">
        <v>0.85</v>
      </c>
      <c r="V66" s="196">
        <v>0.26</v>
      </c>
      <c r="W66" s="196">
        <v>0.56999999999999995</v>
      </c>
      <c r="X66" s="196">
        <v>2.06</v>
      </c>
      <c r="Y66" s="196">
        <v>0</v>
      </c>
      <c r="Z66" s="196">
        <v>3.12</v>
      </c>
      <c r="AA66" s="196">
        <v>1.1100000000000001</v>
      </c>
      <c r="AB66" s="196">
        <v>0</v>
      </c>
      <c r="AC66" s="196">
        <v>0</v>
      </c>
      <c r="AD66" s="196">
        <v>17.8</v>
      </c>
      <c r="AE66" s="196">
        <v>0</v>
      </c>
      <c r="AF66" s="196">
        <v>0</v>
      </c>
      <c r="AG66" s="196">
        <v>51.09</v>
      </c>
      <c r="AH66" s="196">
        <v>0</v>
      </c>
      <c r="AI66" s="196">
        <v>14.46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 s="196">
        <v>229.18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13.85</v>
      </c>
      <c r="E67" s="196">
        <v>0</v>
      </c>
      <c r="F67" s="196">
        <v>5.5</v>
      </c>
      <c r="G67" s="196">
        <v>16.32</v>
      </c>
      <c r="H67" s="196">
        <v>0</v>
      </c>
      <c r="I67" s="196">
        <v>7.06</v>
      </c>
      <c r="J67" s="196">
        <v>21.35</v>
      </c>
      <c r="K67" s="196">
        <v>7.44</v>
      </c>
      <c r="L67" s="196">
        <v>35.31</v>
      </c>
      <c r="M67" s="196">
        <v>1.1299999999999999</v>
      </c>
      <c r="N67" s="196">
        <v>0.7</v>
      </c>
      <c r="O67" s="196">
        <v>0</v>
      </c>
      <c r="P67" s="196">
        <v>1.71</v>
      </c>
      <c r="Q67" s="196">
        <v>3.58</v>
      </c>
      <c r="R67" s="196">
        <v>0.52</v>
      </c>
      <c r="S67" s="196">
        <v>0.33</v>
      </c>
      <c r="T67" s="196">
        <v>0</v>
      </c>
      <c r="U67" s="196">
        <v>0.85</v>
      </c>
      <c r="V67" s="196">
        <v>0.66</v>
      </c>
      <c r="W67" s="196">
        <v>0.56999999999999995</v>
      </c>
      <c r="X67" s="196">
        <v>2.06</v>
      </c>
      <c r="Y67" s="196">
        <v>0</v>
      </c>
      <c r="Z67" s="196">
        <v>3.12</v>
      </c>
      <c r="AA67" s="196">
        <v>1.1100000000000001</v>
      </c>
      <c r="AB67" s="196">
        <v>0</v>
      </c>
      <c r="AC67" s="196">
        <v>0</v>
      </c>
      <c r="AD67" s="196">
        <v>17.8</v>
      </c>
      <c r="AE67" s="196">
        <v>0</v>
      </c>
      <c r="AF67" s="196">
        <v>0</v>
      </c>
      <c r="AG67" s="196">
        <v>51.09</v>
      </c>
      <c r="AH67" s="196">
        <v>0</v>
      </c>
      <c r="AI67" s="196">
        <v>14.46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 s="196">
        <v>229.18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13.85</v>
      </c>
      <c r="E68" s="196">
        <v>0</v>
      </c>
      <c r="F68" s="196">
        <v>5.5</v>
      </c>
      <c r="G68" s="196">
        <v>16.32</v>
      </c>
      <c r="H68" s="196">
        <v>0</v>
      </c>
      <c r="I68" s="196">
        <v>7.06</v>
      </c>
      <c r="J68" s="196">
        <v>21.35</v>
      </c>
      <c r="K68" s="196">
        <v>0.37</v>
      </c>
      <c r="L68" s="196">
        <v>18.98</v>
      </c>
      <c r="M68" s="196">
        <v>1.1299999999999999</v>
      </c>
      <c r="N68" s="196">
        <v>0.7</v>
      </c>
      <c r="O68" s="196">
        <v>0</v>
      </c>
      <c r="P68" s="196">
        <v>1.71</v>
      </c>
      <c r="Q68" s="196">
        <v>3.58</v>
      </c>
      <c r="R68" s="196">
        <v>0.52</v>
      </c>
      <c r="S68" s="196">
        <v>0.33</v>
      </c>
      <c r="T68" s="196">
        <v>0</v>
      </c>
      <c r="U68" s="196">
        <v>0.85</v>
      </c>
      <c r="V68" s="196">
        <v>0.25</v>
      </c>
      <c r="W68" s="196">
        <v>0.56999999999999995</v>
      </c>
      <c r="X68" s="196">
        <v>2.06</v>
      </c>
      <c r="Y68" s="196">
        <v>0</v>
      </c>
      <c r="Z68" s="196">
        <v>3.12</v>
      </c>
      <c r="AA68" s="196">
        <v>1.1100000000000001</v>
      </c>
      <c r="AB68" s="196">
        <v>0</v>
      </c>
      <c r="AC68" s="196">
        <v>0</v>
      </c>
      <c r="AD68" s="196">
        <v>17.8</v>
      </c>
      <c r="AE68" s="196">
        <v>0</v>
      </c>
      <c r="AF68" s="196">
        <v>0</v>
      </c>
      <c r="AG68" s="196">
        <v>51.09</v>
      </c>
      <c r="AH68" s="196">
        <v>0</v>
      </c>
      <c r="AI68" s="196">
        <v>14.46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 s="196">
        <v>199.18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13.85</v>
      </c>
      <c r="E69" s="196">
        <v>0</v>
      </c>
      <c r="F69" s="196">
        <v>5.5</v>
      </c>
      <c r="G69" s="196">
        <v>16.32</v>
      </c>
      <c r="H69" s="196">
        <v>0</v>
      </c>
      <c r="I69" s="196">
        <v>7.06</v>
      </c>
      <c r="J69" s="196">
        <v>21.35</v>
      </c>
      <c r="K69" s="196">
        <v>0.37</v>
      </c>
      <c r="L69" s="196">
        <v>15.47</v>
      </c>
      <c r="M69" s="196">
        <v>1.1299999999999999</v>
      </c>
      <c r="N69" s="196">
        <v>0.7</v>
      </c>
      <c r="O69" s="196">
        <v>0</v>
      </c>
      <c r="P69" s="196">
        <v>1.71</v>
      </c>
      <c r="Q69" s="196">
        <v>3.58</v>
      </c>
      <c r="R69" s="196">
        <v>0.52</v>
      </c>
      <c r="S69" s="196">
        <v>0.33</v>
      </c>
      <c r="T69" s="196">
        <v>0</v>
      </c>
      <c r="U69" s="196">
        <v>0.85</v>
      </c>
      <c r="V69" s="196">
        <v>0.25</v>
      </c>
      <c r="W69" s="196">
        <v>0.56999999999999995</v>
      </c>
      <c r="X69" s="196">
        <v>2.06</v>
      </c>
      <c r="Y69" s="196">
        <v>0</v>
      </c>
      <c r="Z69" s="196">
        <v>3.12</v>
      </c>
      <c r="AA69" s="196">
        <v>1.1100000000000001</v>
      </c>
      <c r="AB69" s="196">
        <v>0</v>
      </c>
      <c r="AC69" s="196">
        <v>0</v>
      </c>
      <c r="AD69" s="196">
        <v>17.8</v>
      </c>
      <c r="AE69" s="196">
        <v>0</v>
      </c>
      <c r="AF69" s="196">
        <v>0</v>
      </c>
      <c r="AG69" s="196">
        <v>51.09</v>
      </c>
      <c r="AH69" s="196">
        <v>0</v>
      </c>
      <c r="AI69" s="196">
        <v>14.46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 s="196">
        <v>199.18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13.85</v>
      </c>
      <c r="E70" s="196">
        <v>0</v>
      </c>
      <c r="F70" s="196">
        <v>5.5</v>
      </c>
      <c r="G70" s="196">
        <v>16.32</v>
      </c>
      <c r="H70" s="196">
        <v>0</v>
      </c>
      <c r="I70" s="196">
        <v>7.06</v>
      </c>
      <c r="J70" s="196">
        <v>21.35</v>
      </c>
      <c r="K70" s="196">
        <v>0.37</v>
      </c>
      <c r="L70" s="196">
        <v>15.47</v>
      </c>
      <c r="M70" s="196">
        <v>1.1299999999999999</v>
      </c>
      <c r="N70" s="196">
        <v>0.7</v>
      </c>
      <c r="O70" s="196">
        <v>0</v>
      </c>
      <c r="P70" s="196">
        <v>1.71</v>
      </c>
      <c r="Q70" s="196">
        <v>3.58</v>
      </c>
      <c r="R70" s="196">
        <v>0.52</v>
      </c>
      <c r="S70" s="196">
        <v>0.33</v>
      </c>
      <c r="T70" s="196">
        <v>0</v>
      </c>
      <c r="U70" s="196">
        <v>0.85</v>
      </c>
      <c r="V70" s="196">
        <v>0.25</v>
      </c>
      <c r="W70" s="196">
        <v>0.56999999999999995</v>
      </c>
      <c r="X70" s="196">
        <v>2.06</v>
      </c>
      <c r="Y70" s="196">
        <v>0</v>
      </c>
      <c r="Z70" s="196">
        <v>3.12</v>
      </c>
      <c r="AA70" s="196">
        <v>1.1100000000000001</v>
      </c>
      <c r="AB70" s="196">
        <v>0</v>
      </c>
      <c r="AC70" s="196">
        <v>0</v>
      </c>
      <c r="AD70" s="196">
        <v>17.8</v>
      </c>
      <c r="AE70" s="196">
        <v>0</v>
      </c>
      <c r="AF70" s="196">
        <v>0</v>
      </c>
      <c r="AG70" s="196">
        <v>51.09</v>
      </c>
      <c r="AH70" s="196">
        <v>0</v>
      </c>
      <c r="AI70" s="196">
        <v>14.46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 s="196">
        <v>199.18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13.85</v>
      </c>
      <c r="E71" s="196">
        <v>0</v>
      </c>
      <c r="F71" s="196">
        <v>5.5</v>
      </c>
      <c r="G71" s="196">
        <v>16.32</v>
      </c>
      <c r="H71" s="196">
        <v>0</v>
      </c>
      <c r="I71" s="196">
        <v>7.06</v>
      </c>
      <c r="J71" s="196">
        <v>21.35</v>
      </c>
      <c r="K71" s="196">
        <v>0.37</v>
      </c>
      <c r="L71" s="196">
        <v>15.47</v>
      </c>
      <c r="M71" s="196">
        <v>1.1299999999999999</v>
      </c>
      <c r="N71" s="196">
        <v>0.7</v>
      </c>
      <c r="O71" s="196">
        <v>0</v>
      </c>
      <c r="P71" s="196">
        <v>1.71</v>
      </c>
      <c r="Q71" s="196">
        <v>3.58</v>
      </c>
      <c r="R71" s="196">
        <v>0.52</v>
      </c>
      <c r="S71" s="196">
        <v>0.33</v>
      </c>
      <c r="T71" s="196">
        <v>0</v>
      </c>
      <c r="U71" s="196">
        <v>0.67</v>
      </c>
      <c r="V71" s="196">
        <v>0.25</v>
      </c>
      <c r="W71" s="196">
        <v>0.56999999999999995</v>
      </c>
      <c r="X71" s="196">
        <v>2.06</v>
      </c>
      <c r="Y71" s="196">
        <v>0</v>
      </c>
      <c r="Z71" s="196">
        <v>3.12</v>
      </c>
      <c r="AA71" s="196">
        <v>1.1100000000000001</v>
      </c>
      <c r="AB71" s="196">
        <v>0</v>
      </c>
      <c r="AC71" s="196">
        <v>0</v>
      </c>
      <c r="AD71" s="196">
        <v>17.8</v>
      </c>
      <c r="AE71" s="196">
        <v>0</v>
      </c>
      <c r="AF71" s="196">
        <v>0</v>
      </c>
      <c r="AG71" s="196">
        <v>51.09</v>
      </c>
      <c r="AH71" s="196">
        <v>0</v>
      </c>
      <c r="AI71" s="196">
        <v>14.46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 s="196">
        <v>199.18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13.85</v>
      </c>
      <c r="E72" s="196">
        <v>0</v>
      </c>
      <c r="F72" s="196">
        <v>5.5</v>
      </c>
      <c r="G72" s="196">
        <v>16.32</v>
      </c>
      <c r="H72" s="196">
        <v>0</v>
      </c>
      <c r="I72" s="196">
        <v>7.06</v>
      </c>
      <c r="J72" s="196">
        <v>21.35</v>
      </c>
      <c r="K72" s="196">
        <v>0.37</v>
      </c>
      <c r="L72" s="196">
        <v>15.47</v>
      </c>
      <c r="M72" s="196">
        <v>1.1299999999999999</v>
      </c>
      <c r="N72" s="196">
        <v>0.7</v>
      </c>
      <c r="O72" s="196">
        <v>0</v>
      </c>
      <c r="P72" s="196">
        <v>1.71</v>
      </c>
      <c r="Q72" s="196">
        <v>3.58</v>
      </c>
      <c r="R72" s="196">
        <v>0.52</v>
      </c>
      <c r="S72" s="196">
        <v>0.33</v>
      </c>
      <c r="T72" s="196">
        <v>0</v>
      </c>
      <c r="U72" s="196">
        <v>0.67</v>
      </c>
      <c r="V72" s="196">
        <v>0.25</v>
      </c>
      <c r="W72" s="196">
        <v>0.56999999999999995</v>
      </c>
      <c r="X72" s="196">
        <v>2.06</v>
      </c>
      <c r="Y72" s="196">
        <v>0</v>
      </c>
      <c r="Z72" s="196">
        <v>3.12</v>
      </c>
      <c r="AA72" s="196">
        <v>1.1100000000000001</v>
      </c>
      <c r="AB72" s="196">
        <v>0</v>
      </c>
      <c r="AC72" s="196">
        <v>0</v>
      </c>
      <c r="AD72" s="196">
        <v>17.8</v>
      </c>
      <c r="AE72" s="196">
        <v>0</v>
      </c>
      <c r="AF72" s="196">
        <v>0</v>
      </c>
      <c r="AG72" s="196">
        <v>51.09</v>
      </c>
      <c r="AH72" s="196">
        <v>0</v>
      </c>
      <c r="AI72" s="196">
        <v>14.46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 s="196">
        <v>199.18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13.85</v>
      </c>
      <c r="E73" s="196">
        <v>0</v>
      </c>
      <c r="F73" s="196">
        <v>5.5</v>
      </c>
      <c r="G73" s="196">
        <v>16.32</v>
      </c>
      <c r="H73" s="196">
        <v>0</v>
      </c>
      <c r="I73" s="196">
        <v>7.06</v>
      </c>
      <c r="J73" s="196">
        <v>21.35</v>
      </c>
      <c r="K73" s="196">
        <v>0.37</v>
      </c>
      <c r="L73" s="196">
        <v>15.47</v>
      </c>
      <c r="M73" s="196">
        <v>1.1299999999999999</v>
      </c>
      <c r="N73" s="196">
        <v>0.7</v>
      </c>
      <c r="O73" s="196">
        <v>0</v>
      </c>
      <c r="P73" s="196">
        <v>1.71</v>
      </c>
      <c r="Q73" s="196">
        <v>3.58</v>
      </c>
      <c r="R73" s="196">
        <v>0.52</v>
      </c>
      <c r="S73" s="196">
        <v>0.33</v>
      </c>
      <c r="T73" s="196">
        <v>0</v>
      </c>
      <c r="U73" s="196">
        <v>0.67</v>
      </c>
      <c r="V73" s="196">
        <v>0.25</v>
      </c>
      <c r="W73" s="196">
        <v>0.56999999999999995</v>
      </c>
      <c r="X73" s="196">
        <v>2.06</v>
      </c>
      <c r="Y73" s="196">
        <v>0</v>
      </c>
      <c r="Z73" s="196">
        <v>3.12</v>
      </c>
      <c r="AA73" s="196">
        <v>1.1100000000000001</v>
      </c>
      <c r="AB73" s="196">
        <v>0</v>
      </c>
      <c r="AC73" s="196">
        <v>0</v>
      </c>
      <c r="AD73" s="196">
        <v>17.8</v>
      </c>
      <c r="AE73" s="196">
        <v>0</v>
      </c>
      <c r="AF73" s="196">
        <v>0</v>
      </c>
      <c r="AG73" s="196">
        <v>51.09</v>
      </c>
      <c r="AH73" s="196">
        <v>0</v>
      </c>
      <c r="AI73" s="196">
        <v>14.46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 s="196">
        <v>199.18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13.85</v>
      </c>
      <c r="E74" s="196">
        <v>0</v>
      </c>
      <c r="F74" s="196">
        <v>5.5</v>
      </c>
      <c r="G74" s="196">
        <v>16.32</v>
      </c>
      <c r="H74" s="196">
        <v>0</v>
      </c>
      <c r="I74" s="196">
        <v>7.06</v>
      </c>
      <c r="J74" s="196">
        <v>21.35</v>
      </c>
      <c r="K74" s="196">
        <v>0.37</v>
      </c>
      <c r="L74" s="196">
        <v>15.47</v>
      </c>
      <c r="M74" s="196">
        <v>1.1299999999999999</v>
      </c>
      <c r="N74" s="196">
        <v>0.7</v>
      </c>
      <c r="O74" s="196">
        <v>0</v>
      </c>
      <c r="P74" s="196">
        <v>1.71</v>
      </c>
      <c r="Q74" s="196">
        <v>3.58</v>
      </c>
      <c r="R74" s="196">
        <v>0.52</v>
      </c>
      <c r="S74" s="196">
        <v>0.33</v>
      </c>
      <c r="T74" s="196">
        <v>0</v>
      </c>
      <c r="U74" s="196">
        <v>0.67</v>
      </c>
      <c r="V74" s="196">
        <v>0.25</v>
      </c>
      <c r="W74" s="196">
        <v>0.56999999999999995</v>
      </c>
      <c r="X74" s="196">
        <v>2.06</v>
      </c>
      <c r="Y74" s="196">
        <v>0</v>
      </c>
      <c r="Z74" s="196">
        <v>3.12</v>
      </c>
      <c r="AA74" s="196">
        <v>1.1100000000000001</v>
      </c>
      <c r="AB74" s="196">
        <v>0</v>
      </c>
      <c r="AC74" s="196">
        <v>0</v>
      </c>
      <c r="AD74" s="196">
        <v>17.8</v>
      </c>
      <c r="AE74" s="196">
        <v>0</v>
      </c>
      <c r="AF74" s="196">
        <v>0</v>
      </c>
      <c r="AG74" s="196">
        <v>51.09</v>
      </c>
      <c r="AH74" s="196">
        <v>0</v>
      </c>
      <c r="AI74" s="196">
        <v>14.46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 s="196">
        <v>199.18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13.85</v>
      </c>
      <c r="E75" s="196">
        <v>0</v>
      </c>
      <c r="F75" s="196">
        <v>5.5</v>
      </c>
      <c r="G75" s="196">
        <v>16.32</v>
      </c>
      <c r="H75" s="196">
        <v>0</v>
      </c>
      <c r="I75" s="196">
        <v>7.06</v>
      </c>
      <c r="J75" s="196">
        <v>21.35</v>
      </c>
      <c r="K75" s="196">
        <v>0.37</v>
      </c>
      <c r="L75" s="196">
        <v>15.47</v>
      </c>
      <c r="M75" s="196">
        <v>1.1299999999999999</v>
      </c>
      <c r="N75" s="196">
        <v>0.7</v>
      </c>
      <c r="O75" s="196">
        <v>0</v>
      </c>
      <c r="P75" s="196">
        <v>1.71</v>
      </c>
      <c r="Q75" s="196">
        <v>3.58</v>
      </c>
      <c r="R75" s="196">
        <v>0.52</v>
      </c>
      <c r="S75" s="196">
        <v>0.33</v>
      </c>
      <c r="T75" s="196">
        <v>0</v>
      </c>
      <c r="U75" s="196">
        <v>0.67</v>
      </c>
      <c r="V75" s="196">
        <v>0.25</v>
      </c>
      <c r="W75" s="196">
        <v>0.56999999999999995</v>
      </c>
      <c r="X75" s="196">
        <v>2.06</v>
      </c>
      <c r="Y75" s="196">
        <v>0</v>
      </c>
      <c r="Z75" s="196">
        <v>3.12</v>
      </c>
      <c r="AA75" s="196">
        <v>1.1100000000000001</v>
      </c>
      <c r="AB75" s="196">
        <v>0</v>
      </c>
      <c r="AC75" s="196">
        <v>0</v>
      </c>
      <c r="AD75" s="196">
        <v>17.8</v>
      </c>
      <c r="AE75" s="196">
        <v>0</v>
      </c>
      <c r="AF75" s="196">
        <v>0</v>
      </c>
      <c r="AG75" s="196">
        <v>51.09</v>
      </c>
      <c r="AH75" s="196">
        <v>0</v>
      </c>
      <c r="AI75" s="196">
        <v>14.46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 s="196">
        <v>204.62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13.85</v>
      </c>
      <c r="E76" s="196">
        <v>0</v>
      </c>
      <c r="F76" s="196">
        <v>5.5</v>
      </c>
      <c r="G76" s="196">
        <v>16.32</v>
      </c>
      <c r="H76" s="196">
        <v>0</v>
      </c>
      <c r="I76" s="196">
        <v>7.06</v>
      </c>
      <c r="J76" s="196">
        <v>21.35</v>
      </c>
      <c r="K76" s="196">
        <v>0.37</v>
      </c>
      <c r="L76" s="196">
        <v>15.47</v>
      </c>
      <c r="M76" s="196">
        <v>1.1299999999999999</v>
      </c>
      <c r="N76" s="196">
        <v>0.7</v>
      </c>
      <c r="O76" s="196">
        <v>0</v>
      </c>
      <c r="P76" s="196">
        <v>1.71</v>
      </c>
      <c r="Q76" s="196">
        <v>3.58</v>
      </c>
      <c r="R76" s="196">
        <v>0.52</v>
      </c>
      <c r="S76" s="196">
        <v>0.33</v>
      </c>
      <c r="T76" s="196">
        <v>0</v>
      </c>
      <c r="U76" s="196">
        <v>0.67</v>
      </c>
      <c r="V76" s="196">
        <v>0.25</v>
      </c>
      <c r="W76" s="196">
        <v>0.56999999999999995</v>
      </c>
      <c r="X76" s="196">
        <v>2.06</v>
      </c>
      <c r="Y76" s="196">
        <v>0</v>
      </c>
      <c r="Z76" s="196">
        <v>3.12</v>
      </c>
      <c r="AA76" s="196">
        <v>1.1100000000000001</v>
      </c>
      <c r="AB76" s="196">
        <v>0</v>
      </c>
      <c r="AC76" s="196">
        <v>0</v>
      </c>
      <c r="AD76" s="196">
        <v>17.8</v>
      </c>
      <c r="AE76" s="196">
        <v>0</v>
      </c>
      <c r="AF76" s="196">
        <v>0</v>
      </c>
      <c r="AG76" s="196">
        <v>51.09</v>
      </c>
      <c r="AH76" s="196">
        <v>0</v>
      </c>
      <c r="AI76" s="196">
        <v>14.46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 s="196">
        <v>204.62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13.85</v>
      </c>
      <c r="E77" s="196">
        <v>0</v>
      </c>
      <c r="F77" s="196">
        <v>5.5</v>
      </c>
      <c r="G77" s="196">
        <v>16.32</v>
      </c>
      <c r="H77" s="196">
        <v>0</v>
      </c>
      <c r="I77" s="196">
        <v>7.06</v>
      </c>
      <c r="J77" s="196">
        <v>21.35</v>
      </c>
      <c r="K77" s="196">
        <v>0.37</v>
      </c>
      <c r="L77" s="196">
        <v>15.47</v>
      </c>
      <c r="M77" s="196">
        <v>1.1299999999999999</v>
      </c>
      <c r="N77" s="196">
        <v>0.7</v>
      </c>
      <c r="O77" s="196">
        <v>0</v>
      </c>
      <c r="P77" s="196">
        <v>1.71</v>
      </c>
      <c r="Q77" s="196">
        <v>3.58</v>
      </c>
      <c r="R77" s="196">
        <v>0.52</v>
      </c>
      <c r="S77" s="196">
        <v>0.33</v>
      </c>
      <c r="T77" s="196">
        <v>0</v>
      </c>
      <c r="U77" s="196">
        <v>0.67</v>
      </c>
      <c r="V77" s="196">
        <v>0.25</v>
      </c>
      <c r="W77" s="196">
        <v>0.56999999999999995</v>
      </c>
      <c r="X77" s="196">
        <v>2.06</v>
      </c>
      <c r="Y77" s="196">
        <v>0</v>
      </c>
      <c r="Z77" s="196">
        <v>3.12</v>
      </c>
      <c r="AA77" s="196">
        <v>1.1100000000000001</v>
      </c>
      <c r="AB77" s="196">
        <v>0</v>
      </c>
      <c r="AC77" s="196">
        <v>0</v>
      </c>
      <c r="AD77" s="196">
        <v>17.8</v>
      </c>
      <c r="AE77" s="196">
        <v>0</v>
      </c>
      <c r="AF77" s="196">
        <v>0</v>
      </c>
      <c r="AG77" s="196">
        <v>51.09</v>
      </c>
      <c r="AH77" s="196">
        <v>0</v>
      </c>
      <c r="AI77" s="196">
        <v>14.46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 s="196">
        <v>204.62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13.85</v>
      </c>
      <c r="E78" s="196">
        <v>0</v>
      </c>
      <c r="F78" s="196">
        <v>5.5</v>
      </c>
      <c r="G78" s="196">
        <v>16.32</v>
      </c>
      <c r="H78" s="196">
        <v>0</v>
      </c>
      <c r="I78" s="196">
        <v>7.06</v>
      </c>
      <c r="J78" s="196">
        <v>21.35</v>
      </c>
      <c r="K78" s="196">
        <v>0.37</v>
      </c>
      <c r="L78" s="196">
        <v>15.47</v>
      </c>
      <c r="M78" s="196">
        <v>1.1299999999999999</v>
      </c>
      <c r="N78" s="196">
        <v>0.7</v>
      </c>
      <c r="O78" s="196">
        <v>0</v>
      </c>
      <c r="P78" s="196">
        <v>1.71</v>
      </c>
      <c r="Q78" s="196">
        <v>3.58</v>
      </c>
      <c r="R78" s="196">
        <v>0.52</v>
      </c>
      <c r="S78" s="196">
        <v>0.33</v>
      </c>
      <c r="T78" s="196">
        <v>0</v>
      </c>
      <c r="U78" s="196">
        <v>0.67</v>
      </c>
      <c r="V78" s="196">
        <v>0.25</v>
      </c>
      <c r="W78" s="196">
        <v>0.56999999999999995</v>
      </c>
      <c r="X78" s="196">
        <v>2.06</v>
      </c>
      <c r="Y78" s="196">
        <v>0</v>
      </c>
      <c r="Z78" s="196">
        <v>3.12</v>
      </c>
      <c r="AA78" s="196">
        <v>1.1100000000000001</v>
      </c>
      <c r="AB78" s="196">
        <v>0</v>
      </c>
      <c r="AC78" s="196">
        <v>0</v>
      </c>
      <c r="AD78" s="196">
        <v>17.8</v>
      </c>
      <c r="AE78" s="196">
        <v>0</v>
      </c>
      <c r="AF78" s="196">
        <v>0</v>
      </c>
      <c r="AG78" s="196">
        <v>51.09</v>
      </c>
      <c r="AH78" s="196">
        <v>0</v>
      </c>
      <c r="AI78" s="196">
        <v>14.46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 s="196">
        <v>204.62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14.01</v>
      </c>
      <c r="E79" s="196">
        <v>0</v>
      </c>
      <c r="F79" s="196">
        <v>5.53</v>
      </c>
      <c r="G79" s="196">
        <v>16.32</v>
      </c>
      <c r="H79" s="196">
        <v>0</v>
      </c>
      <c r="I79" s="196">
        <v>7.06</v>
      </c>
      <c r="J79" s="196">
        <v>21.35</v>
      </c>
      <c r="K79" s="196">
        <v>0.37</v>
      </c>
      <c r="L79" s="196">
        <v>15.47</v>
      </c>
      <c r="M79" s="196">
        <v>1.1299999999999999</v>
      </c>
      <c r="N79" s="196">
        <v>0.7</v>
      </c>
      <c r="O79" s="196">
        <v>0</v>
      </c>
      <c r="P79" s="196">
        <v>1.71</v>
      </c>
      <c r="Q79" s="196">
        <v>3.58</v>
      </c>
      <c r="R79" s="196">
        <v>0.52</v>
      </c>
      <c r="S79" s="196">
        <v>0.33</v>
      </c>
      <c r="T79" s="196">
        <v>0</v>
      </c>
      <c r="U79" s="196">
        <v>0.67</v>
      </c>
      <c r="V79" s="196">
        <v>0.25</v>
      </c>
      <c r="W79" s="196">
        <v>0.56999999999999995</v>
      </c>
      <c r="X79" s="196">
        <v>2.06</v>
      </c>
      <c r="Y79" s="196">
        <v>0</v>
      </c>
      <c r="Z79" s="196">
        <v>3.12</v>
      </c>
      <c r="AA79" s="196">
        <v>1.1100000000000001</v>
      </c>
      <c r="AB79" s="196">
        <v>0</v>
      </c>
      <c r="AC79" s="196">
        <v>0</v>
      </c>
      <c r="AD79" s="196">
        <v>17.8</v>
      </c>
      <c r="AE79" s="196">
        <v>0</v>
      </c>
      <c r="AF79" s="196">
        <v>0</v>
      </c>
      <c r="AG79" s="196">
        <v>51.09</v>
      </c>
      <c r="AH79" s="196">
        <v>0</v>
      </c>
      <c r="AI79" s="196">
        <v>14.46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 s="196">
        <v>204.62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14.01</v>
      </c>
      <c r="E80" s="196">
        <v>0</v>
      </c>
      <c r="F80" s="196">
        <v>5.53</v>
      </c>
      <c r="G80" s="196">
        <v>16.32</v>
      </c>
      <c r="H80" s="196">
        <v>0</v>
      </c>
      <c r="I80" s="196">
        <v>7.06</v>
      </c>
      <c r="J80" s="196">
        <v>21.35</v>
      </c>
      <c r="K80" s="196">
        <v>0.37</v>
      </c>
      <c r="L80" s="196">
        <v>15.47</v>
      </c>
      <c r="M80" s="196">
        <v>1.1299999999999999</v>
      </c>
      <c r="N80" s="196">
        <v>0.7</v>
      </c>
      <c r="O80" s="196">
        <v>0</v>
      </c>
      <c r="P80" s="196">
        <v>1.71</v>
      </c>
      <c r="Q80" s="196">
        <v>3.58</v>
      </c>
      <c r="R80" s="196">
        <v>0.52</v>
      </c>
      <c r="S80" s="196">
        <v>0.33</v>
      </c>
      <c r="T80" s="196">
        <v>0</v>
      </c>
      <c r="U80" s="196">
        <v>0.67</v>
      </c>
      <c r="V80" s="196">
        <v>0.25</v>
      </c>
      <c r="W80" s="196">
        <v>0.56999999999999995</v>
      </c>
      <c r="X80" s="196">
        <v>2.06</v>
      </c>
      <c r="Y80" s="196">
        <v>0</v>
      </c>
      <c r="Z80" s="196">
        <v>3.12</v>
      </c>
      <c r="AA80" s="196">
        <v>1.1100000000000001</v>
      </c>
      <c r="AB80" s="196">
        <v>0</v>
      </c>
      <c r="AC80" s="196">
        <v>0</v>
      </c>
      <c r="AD80" s="196">
        <v>17.8</v>
      </c>
      <c r="AE80" s="196">
        <v>0</v>
      </c>
      <c r="AF80" s="196">
        <v>0</v>
      </c>
      <c r="AG80" s="196">
        <v>51.09</v>
      </c>
      <c r="AH80" s="196">
        <v>0</v>
      </c>
      <c r="AI80" s="196">
        <v>14.46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 s="196">
        <v>204.62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14.01</v>
      </c>
      <c r="E81" s="196">
        <v>0</v>
      </c>
      <c r="F81" s="196">
        <v>5.53</v>
      </c>
      <c r="G81" s="196">
        <v>16.32</v>
      </c>
      <c r="H81" s="196">
        <v>0</v>
      </c>
      <c r="I81" s="196">
        <v>7.06</v>
      </c>
      <c r="J81" s="196">
        <v>21.35</v>
      </c>
      <c r="K81" s="196">
        <v>0.37</v>
      </c>
      <c r="L81" s="196">
        <v>15.47</v>
      </c>
      <c r="M81" s="196">
        <v>1.1299999999999999</v>
      </c>
      <c r="N81" s="196">
        <v>0.7</v>
      </c>
      <c r="O81" s="196">
        <v>0</v>
      </c>
      <c r="P81" s="196">
        <v>1.71</v>
      </c>
      <c r="Q81" s="196">
        <v>3.58</v>
      </c>
      <c r="R81" s="196">
        <v>0.52</v>
      </c>
      <c r="S81" s="196">
        <v>0.33</v>
      </c>
      <c r="T81" s="196">
        <v>0</v>
      </c>
      <c r="U81" s="196">
        <v>0.49</v>
      </c>
      <c r="V81" s="196">
        <v>0.25</v>
      </c>
      <c r="W81" s="196">
        <v>0.56999999999999995</v>
      </c>
      <c r="X81" s="196">
        <v>2.06</v>
      </c>
      <c r="Y81" s="196">
        <v>0</v>
      </c>
      <c r="Z81" s="196">
        <v>3.12</v>
      </c>
      <c r="AA81" s="196">
        <v>1.1100000000000001</v>
      </c>
      <c r="AB81" s="196">
        <v>0</v>
      </c>
      <c r="AC81" s="196">
        <v>0</v>
      </c>
      <c r="AD81" s="196">
        <v>17.8</v>
      </c>
      <c r="AE81" s="196">
        <v>0</v>
      </c>
      <c r="AF81" s="196">
        <v>0</v>
      </c>
      <c r="AG81" s="196">
        <v>51.09</v>
      </c>
      <c r="AH81" s="196">
        <v>0</v>
      </c>
      <c r="AI81" s="196">
        <v>14.46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 s="196">
        <v>204.62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14.01</v>
      </c>
      <c r="E82" s="196">
        <v>0</v>
      </c>
      <c r="F82" s="196">
        <v>5.53</v>
      </c>
      <c r="G82" s="196">
        <v>16.32</v>
      </c>
      <c r="H82" s="196">
        <v>0</v>
      </c>
      <c r="I82" s="196">
        <v>7.06</v>
      </c>
      <c r="J82" s="196">
        <v>21.35</v>
      </c>
      <c r="K82" s="196">
        <v>0.37</v>
      </c>
      <c r="L82" s="196">
        <v>15.47</v>
      </c>
      <c r="M82" s="196">
        <v>1.1299999999999999</v>
      </c>
      <c r="N82" s="196">
        <v>0.7</v>
      </c>
      <c r="O82" s="196">
        <v>0</v>
      </c>
      <c r="P82" s="196">
        <v>1.71</v>
      </c>
      <c r="Q82" s="196">
        <v>3.58</v>
      </c>
      <c r="R82" s="196">
        <v>0.52</v>
      </c>
      <c r="S82" s="196">
        <v>0.33</v>
      </c>
      <c r="T82" s="196">
        <v>0</v>
      </c>
      <c r="U82" s="196">
        <v>0.49</v>
      </c>
      <c r="V82" s="196">
        <v>0.25</v>
      </c>
      <c r="W82" s="196">
        <v>0.56999999999999995</v>
      </c>
      <c r="X82" s="196">
        <v>2.06</v>
      </c>
      <c r="Y82" s="196">
        <v>0</v>
      </c>
      <c r="Z82" s="196">
        <v>3.12</v>
      </c>
      <c r="AA82" s="196">
        <v>1.1100000000000001</v>
      </c>
      <c r="AB82" s="196">
        <v>0</v>
      </c>
      <c r="AC82" s="196">
        <v>0</v>
      </c>
      <c r="AD82" s="196">
        <v>17.8</v>
      </c>
      <c r="AE82" s="196">
        <v>0</v>
      </c>
      <c r="AF82" s="196">
        <v>0</v>
      </c>
      <c r="AG82" s="196">
        <v>51.09</v>
      </c>
      <c r="AH82" s="196">
        <v>0</v>
      </c>
      <c r="AI82" s="196">
        <v>14.46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 s="196">
        <v>204.62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14.01</v>
      </c>
      <c r="E83" s="196">
        <v>0</v>
      </c>
      <c r="F83" s="196">
        <v>5.53</v>
      </c>
      <c r="G83" s="196">
        <v>16.32</v>
      </c>
      <c r="H83" s="196">
        <v>0</v>
      </c>
      <c r="I83" s="196">
        <v>7.06</v>
      </c>
      <c r="J83" s="196">
        <v>21.52</v>
      </c>
      <c r="K83" s="196">
        <v>0.37</v>
      </c>
      <c r="L83" s="196">
        <v>15.47</v>
      </c>
      <c r="M83" s="196">
        <v>1.1299999999999999</v>
      </c>
      <c r="N83" s="196">
        <v>0.7</v>
      </c>
      <c r="O83" s="196">
        <v>0</v>
      </c>
      <c r="P83" s="196">
        <v>1.71</v>
      </c>
      <c r="Q83" s="196">
        <v>3.58</v>
      </c>
      <c r="R83" s="196">
        <v>0.52</v>
      </c>
      <c r="S83" s="196">
        <v>0.33</v>
      </c>
      <c r="T83" s="196">
        <v>0</v>
      </c>
      <c r="U83" s="196">
        <v>0.49</v>
      </c>
      <c r="V83" s="196">
        <v>0.25</v>
      </c>
      <c r="W83" s="196">
        <v>0.56999999999999995</v>
      </c>
      <c r="X83" s="196">
        <v>2.06</v>
      </c>
      <c r="Y83" s="196">
        <v>0</v>
      </c>
      <c r="Z83" s="196">
        <v>3.12</v>
      </c>
      <c r="AA83" s="196">
        <v>1.1100000000000001</v>
      </c>
      <c r="AB83" s="196">
        <v>0</v>
      </c>
      <c r="AC83" s="196">
        <v>0</v>
      </c>
      <c r="AD83" s="196">
        <v>17.8</v>
      </c>
      <c r="AE83" s="196">
        <v>0</v>
      </c>
      <c r="AF83" s="196">
        <v>0</v>
      </c>
      <c r="AG83" s="196">
        <v>51.09</v>
      </c>
      <c r="AH83" s="196">
        <v>0</v>
      </c>
      <c r="AI83" s="196">
        <v>14.46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 s="196">
        <v>204.62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14.01</v>
      </c>
      <c r="E84" s="196">
        <v>0</v>
      </c>
      <c r="F84" s="196">
        <v>5.53</v>
      </c>
      <c r="G84" s="196">
        <v>16.32</v>
      </c>
      <c r="H84" s="196">
        <v>0</v>
      </c>
      <c r="I84" s="196">
        <v>7.06</v>
      </c>
      <c r="J84" s="196">
        <v>21.52</v>
      </c>
      <c r="K84" s="196">
        <v>0.37</v>
      </c>
      <c r="L84" s="196">
        <v>15.47</v>
      </c>
      <c r="M84" s="196">
        <v>1.1299999999999999</v>
      </c>
      <c r="N84" s="196">
        <v>0.7</v>
      </c>
      <c r="O84" s="196">
        <v>0</v>
      </c>
      <c r="P84" s="196">
        <v>1.71</v>
      </c>
      <c r="Q84" s="196">
        <v>3.58</v>
      </c>
      <c r="R84" s="196">
        <v>0.52</v>
      </c>
      <c r="S84" s="196">
        <v>0.33</v>
      </c>
      <c r="T84" s="196">
        <v>0</v>
      </c>
      <c r="U84" s="196">
        <v>0.49</v>
      </c>
      <c r="V84" s="196">
        <v>0.25</v>
      </c>
      <c r="W84" s="196">
        <v>0.56999999999999995</v>
      </c>
      <c r="X84" s="196">
        <v>2.06</v>
      </c>
      <c r="Y84" s="196">
        <v>0</v>
      </c>
      <c r="Z84" s="196">
        <v>3.12</v>
      </c>
      <c r="AA84" s="196">
        <v>1.1100000000000001</v>
      </c>
      <c r="AB84" s="196">
        <v>0</v>
      </c>
      <c r="AC84" s="196">
        <v>0</v>
      </c>
      <c r="AD84" s="196">
        <v>17.8</v>
      </c>
      <c r="AE84" s="196">
        <v>0</v>
      </c>
      <c r="AF84" s="196">
        <v>0</v>
      </c>
      <c r="AG84" s="196">
        <v>51.09</v>
      </c>
      <c r="AH84" s="196">
        <v>0</v>
      </c>
      <c r="AI84" s="196">
        <v>14.46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 s="196">
        <v>204.62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14.01</v>
      </c>
      <c r="E85" s="196">
        <v>0</v>
      </c>
      <c r="F85" s="196">
        <v>5.53</v>
      </c>
      <c r="G85" s="196">
        <v>16.32</v>
      </c>
      <c r="H85" s="196">
        <v>0</v>
      </c>
      <c r="I85" s="196">
        <v>7.06</v>
      </c>
      <c r="J85" s="196">
        <v>21.52</v>
      </c>
      <c r="K85" s="196">
        <v>0.37</v>
      </c>
      <c r="L85" s="196">
        <v>15.47</v>
      </c>
      <c r="M85" s="196">
        <v>1.1299999999999999</v>
      </c>
      <c r="N85" s="196">
        <v>0.7</v>
      </c>
      <c r="O85" s="196">
        <v>0</v>
      </c>
      <c r="P85" s="196">
        <v>1.71</v>
      </c>
      <c r="Q85" s="196">
        <v>3.58</v>
      </c>
      <c r="R85" s="196">
        <v>0.52</v>
      </c>
      <c r="S85" s="196">
        <v>0.33</v>
      </c>
      <c r="T85" s="196">
        <v>0</v>
      </c>
      <c r="U85" s="196">
        <v>0.49</v>
      </c>
      <c r="V85" s="196">
        <v>0.25</v>
      </c>
      <c r="W85" s="196">
        <v>0.56999999999999995</v>
      </c>
      <c r="X85" s="196">
        <v>2.06</v>
      </c>
      <c r="Y85" s="196">
        <v>0</v>
      </c>
      <c r="Z85" s="196">
        <v>3.12</v>
      </c>
      <c r="AA85" s="196">
        <v>1.1100000000000001</v>
      </c>
      <c r="AB85" s="196">
        <v>0</v>
      </c>
      <c r="AC85" s="196">
        <v>0</v>
      </c>
      <c r="AD85" s="196">
        <v>17.8</v>
      </c>
      <c r="AE85" s="196">
        <v>0</v>
      </c>
      <c r="AF85" s="196">
        <v>0</v>
      </c>
      <c r="AG85" s="196">
        <v>51.09</v>
      </c>
      <c r="AH85" s="196">
        <v>0</v>
      </c>
      <c r="AI85" s="196">
        <v>14.46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 s="196">
        <v>204.62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14.01</v>
      </c>
      <c r="E86" s="196">
        <v>0</v>
      </c>
      <c r="F86" s="196">
        <v>5.53</v>
      </c>
      <c r="G86" s="196">
        <v>16.32</v>
      </c>
      <c r="H86" s="196">
        <v>0</v>
      </c>
      <c r="I86" s="196">
        <v>7.06</v>
      </c>
      <c r="J86" s="196">
        <v>21.52</v>
      </c>
      <c r="K86" s="196">
        <v>0.37</v>
      </c>
      <c r="L86" s="196">
        <v>15.47</v>
      </c>
      <c r="M86" s="196">
        <v>1.1299999999999999</v>
      </c>
      <c r="N86" s="196">
        <v>0.7</v>
      </c>
      <c r="O86" s="196">
        <v>0</v>
      </c>
      <c r="P86" s="196">
        <v>1.71</v>
      </c>
      <c r="Q86" s="196">
        <v>3.58</v>
      </c>
      <c r="R86" s="196">
        <v>0.52</v>
      </c>
      <c r="S86" s="196">
        <v>0.33</v>
      </c>
      <c r="T86" s="196">
        <v>0</v>
      </c>
      <c r="U86" s="196">
        <v>0.49</v>
      </c>
      <c r="V86" s="196">
        <v>0.25</v>
      </c>
      <c r="W86" s="196">
        <v>0.56999999999999995</v>
      </c>
      <c r="X86" s="196">
        <v>2.06</v>
      </c>
      <c r="Y86" s="196">
        <v>0</v>
      </c>
      <c r="Z86" s="196">
        <v>3.12</v>
      </c>
      <c r="AA86" s="196">
        <v>1.1100000000000001</v>
      </c>
      <c r="AB86" s="196">
        <v>0</v>
      </c>
      <c r="AC86" s="196">
        <v>0</v>
      </c>
      <c r="AD86" s="196">
        <v>17.8</v>
      </c>
      <c r="AE86" s="196">
        <v>0</v>
      </c>
      <c r="AF86" s="196">
        <v>0</v>
      </c>
      <c r="AG86" s="196">
        <v>51.09</v>
      </c>
      <c r="AH86" s="196">
        <v>0</v>
      </c>
      <c r="AI86" s="196">
        <v>14.46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 s="196">
        <v>204.62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14.01</v>
      </c>
      <c r="E87" s="196">
        <v>0</v>
      </c>
      <c r="F87" s="196">
        <v>5.53</v>
      </c>
      <c r="G87" s="196">
        <v>16.32</v>
      </c>
      <c r="H87" s="196">
        <v>0</v>
      </c>
      <c r="I87" s="196">
        <v>7.06</v>
      </c>
      <c r="J87" s="196">
        <v>21.52</v>
      </c>
      <c r="K87" s="196">
        <v>0.37</v>
      </c>
      <c r="L87" s="196">
        <v>15.47</v>
      </c>
      <c r="M87" s="196">
        <v>1.1299999999999999</v>
      </c>
      <c r="N87" s="196">
        <v>0.7</v>
      </c>
      <c r="O87" s="196">
        <v>0</v>
      </c>
      <c r="P87" s="196">
        <v>1.71</v>
      </c>
      <c r="Q87" s="196">
        <v>3.58</v>
      </c>
      <c r="R87" s="196">
        <v>0.52</v>
      </c>
      <c r="S87" s="196">
        <v>0.33</v>
      </c>
      <c r="T87" s="196">
        <v>0</v>
      </c>
      <c r="U87" s="196">
        <v>0.49</v>
      </c>
      <c r="V87" s="196">
        <v>0.25</v>
      </c>
      <c r="W87" s="196">
        <v>0.56999999999999995</v>
      </c>
      <c r="X87" s="196">
        <v>2.06</v>
      </c>
      <c r="Y87" s="196">
        <v>0</v>
      </c>
      <c r="Z87" s="196">
        <v>3.12</v>
      </c>
      <c r="AA87" s="196">
        <v>1.1100000000000001</v>
      </c>
      <c r="AB87" s="196">
        <v>0</v>
      </c>
      <c r="AC87" s="196">
        <v>0</v>
      </c>
      <c r="AD87" s="196">
        <v>17.8</v>
      </c>
      <c r="AE87" s="196">
        <v>0</v>
      </c>
      <c r="AF87" s="196">
        <v>0</v>
      </c>
      <c r="AG87" s="196">
        <v>51.09</v>
      </c>
      <c r="AH87" s="196">
        <v>0</v>
      </c>
      <c r="AI87" s="196">
        <v>14.46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 s="196">
        <v>204.62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14.01</v>
      </c>
      <c r="E88" s="196">
        <v>0</v>
      </c>
      <c r="F88" s="196">
        <v>5.53</v>
      </c>
      <c r="G88" s="196">
        <v>16.32</v>
      </c>
      <c r="H88" s="196">
        <v>0</v>
      </c>
      <c r="I88" s="196">
        <v>7.06</v>
      </c>
      <c r="J88" s="196">
        <v>21.52</v>
      </c>
      <c r="K88" s="196">
        <v>0.37</v>
      </c>
      <c r="L88" s="196">
        <v>15.47</v>
      </c>
      <c r="M88" s="196">
        <v>1.1299999999999999</v>
      </c>
      <c r="N88" s="196">
        <v>0.7</v>
      </c>
      <c r="O88" s="196">
        <v>0</v>
      </c>
      <c r="P88" s="196">
        <v>1.71</v>
      </c>
      <c r="Q88" s="196">
        <v>3.58</v>
      </c>
      <c r="R88" s="196">
        <v>0.52</v>
      </c>
      <c r="S88" s="196">
        <v>0.33</v>
      </c>
      <c r="T88" s="196">
        <v>0</v>
      </c>
      <c r="U88" s="196">
        <v>0.49</v>
      </c>
      <c r="V88" s="196">
        <v>0.25</v>
      </c>
      <c r="W88" s="196">
        <v>0.56999999999999995</v>
      </c>
      <c r="X88" s="196">
        <v>2.06</v>
      </c>
      <c r="Y88" s="196">
        <v>0</v>
      </c>
      <c r="Z88" s="196">
        <v>3.12</v>
      </c>
      <c r="AA88" s="196">
        <v>1.1100000000000001</v>
      </c>
      <c r="AB88" s="196">
        <v>0</v>
      </c>
      <c r="AC88" s="196">
        <v>0</v>
      </c>
      <c r="AD88" s="196">
        <v>17.8</v>
      </c>
      <c r="AE88" s="196">
        <v>0</v>
      </c>
      <c r="AF88" s="196">
        <v>0</v>
      </c>
      <c r="AG88" s="196">
        <v>51.09</v>
      </c>
      <c r="AH88" s="196">
        <v>0</v>
      </c>
      <c r="AI88" s="196">
        <v>14.46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 s="196">
        <v>204.62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14.01</v>
      </c>
      <c r="E89" s="196">
        <v>0</v>
      </c>
      <c r="F89" s="196">
        <v>5.53</v>
      </c>
      <c r="G89" s="196">
        <v>16.32</v>
      </c>
      <c r="H89" s="196">
        <v>0</v>
      </c>
      <c r="I89" s="196">
        <v>7.06</v>
      </c>
      <c r="J89" s="196">
        <v>21.52</v>
      </c>
      <c r="K89" s="196">
        <v>0.37</v>
      </c>
      <c r="L89" s="196">
        <v>15.47</v>
      </c>
      <c r="M89" s="196">
        <v>1.1299999999999999</v>
      </c>
      <c r="N89" s="196">
        <v>0.7</v>
      </c>
      <c r="O89" s="196">
        <v>0</v>
      </c>
      <c r="P89" s="196">
        <v>1.71</v>
      </c>
      <c r="Q89" s="196">
        <v>3.58</v>
      </c>
      <c r="R89" s="196">
        <v>0.52</v>
      </c>
      <c r="S89" s="196">
        <v>0.33</v>
      </c>
      <c r="T89" s="196">
        <v>0</v>
      </c>
      <c r="U89" s="196">
        <v>0.49</v>
      </c>
      <c r="V89" s="196">
        <v>0.25</v>
      </c>
      <c r="W89" s="196">
        <v>0.56999999999999995</v>
      </c>
      <c r="X89" s="196">
        <v>2.06</v>
      </c>
      <c r="Y89" s="196">
        <v>0</v>
      </c>
      <c r="Z89" s="196">
        <v>3.12</v>
      </c>
      <c r="AA89" s="196">
        <v>1.1100000000000001</v>
      </c>
      <c r="AB89" s="196">
        <v>0</v>
      </c>
      <c r="AC89" s="196">
        <v>0</v>
      </c>
      <c r="AD89" s="196">
        <v>17.8</v>
      </c>
      <c r="AE89" s="196">
        <v>0</v>
      </c>
      <c r="AF89" s="196">
        <v>0</v>
      </c>
      <c r="AG89" s="196">
        <v>51.09</v>
      </c>
      <c r="AH89" s="196">
        <v>0</v>
      </c>
      <c r="AI89" s="196">
        <v>14.46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 s="196">
        <v>204.62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14.01</v>
      </c>
      <c r="E90" s="196">
        <v>0</v>
      </c>
      <c r="F90" s="196">
        <v>5.53</v>
      </c>
      <c r="G90" s="196">
        <v>16.32</v>
      </c>
      <c r="H90" s="196">
        <v>0</v>
      </c>
      <c r="I90" s="196">
        <v>7.06</v>
      </c>
      <c r="J90" s="196">
        <v>21.52</v>
      </c>
      <c r="K90" s="196">
        <v>7.39</v>
      </c>
      <c r="L90" s="196">
        <v>88.23</v>
      </c>
      <c r="M90" s="196">
        <v>1.1299999999999999</v>
      </c>
      <c r="N90" s="196">
        <v>0.7</v>
      </c>
      <c r="O90" s="196">
        <v>0</v>
      </c>
      <c r="P90" s="196">
        <v>1.71</v>
      </c>
      <c r="Q90" s="196">
        <v>3.58</v>
      </c>
      <c r="R90" s="196">
        <v>0.52</v>
      </c>
      <c r="S90" s="196">
        <v>0.33</v>
      </c>
      <c r="T90" s="196">
        <v>0</v>
      </c>
      <c r="U90" s="196">
        <v>0.49</v>
      </c>
      <c r="V90" s="196">
        <v>0.25</v>
      </c>
      <c r="W90" s="196">
        <v>0.56999999999999995</v>
      </c>
      <c r="X90" s="196">
        <v>2.06</v>
      </c>
      <c r="Y90" s="196">
        <v>0</v>
      </c>
      <c r="Z90" s="196">
        <v>3.12</v>
      </c>
      <c r="AA90" s="196">
        <v>1.1100000000000001</v>
      </c>
      <c r="AB90" s="196">
        <v>0</v>
      </c>
      <c r="AC90" s="196">
        <v>0</v>
      </c>
      <c r="AD90" s="196">
        <v>17.8</v>
      </c>
      <c r="AE90" s="196">
        <v>0</v>
      </c>
      <c r="AF90" s="196">
        <v>0</v>
      </c>
      <c r="AG90" s="196">
        <v>51.09</v>
      </c>
      <c r="AH90" s="196">
        <v>0</v>
      </c>
      <c r="AI90" s="196">
        <v>14.46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 s="196">
        <v>234.62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14.01</v>
      </c>
      <c r="E91" s="196">
        <v>0</v>
      </c>
      <c r="F91" s="196">
        <v>5.53</v>
      </c>
      <c r="G91" s="196">
        <v>16.32</v>
      </c>
      <c r="H91" s="196">
        <v>0</v>
      </c>
      <c r="I91" s="196">
        <v>7.06</v>
      </c>
      <c r="J91" s="196">
        <v>21.52</v>
      </c>
      <c r="K91" s="196">
        <v>7.39</v>
      </c>
      <c r="L91" s="196">
        <v>155.29</v>
      </c>
      <c r="M91" s="196">
        <v>1.1299999999999999</v>
      </c>
      <c r="N91" s="196">
        <v>0.7</v>
      </c>
      <c r="O91" s="196">
        <v>0</v>
      </c>
      <c r="P91" s="196">
        <v>1.71</v>
      </c>
      <c r="Q91" s="196">
        <v>3.58</v>
      </c>
      <c r="R91" s="196">
        <v>0.52</v>
      </c>
      <c r="S91" s="196">
        <v>0.33</v>
      </c>
      <c r="T91" s="196">
        <v>0</v>
      </c>
      <c r="U91" s="196">
        <v>0.49</v>
      </c>
      <c r="V91" s="196">
        <v>0.25</v>
      </c>
      <c r="W91" s="196">
        <v>0.56999999999999995</v>
      </c>
      <c r="X91" s="196">
        <v>2.06</v>
      </c>
      <c r="Y91" s="196">
        <v>0</v>
      </c>
      <c r="Z91" s="196">
        <v>3.12</v>
      </c>
      <c r="AA91" s="196">
        <v>1.1100000000000001</v>
      </c>
      <c r="AB91" s="196">
        <v>0</v>
      </c>
      <c r="AC91" s="196">
        <v>0</v>
      </c>
      <c r="AD91" s="196">
        <v>17.8</v>
      </c>
      <c r="AE91" s="196">
        <v>0</v>
      </c>
      <c r="AF91" s="196">
        <v>0</v>
      </c>
      <c r="AG91" s="196">
        <v>51.09</v>
      </c>
      <c r="AH91" s="196">
        <v>0</v>
      </c>
      <c r="AI91" s="196">
        <v>14.46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 s="196">
        <v>234.62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14.01</v>
      </c>
      <c r="E92" s="196">
        <v>0</v>
      </c>
      <c r="F92" s="196">
        <v>5.53</v>
      </c>
      <c r="G92" s="196">
        <v>16.32</v>
      </c>
      <c r="H92" s="196">
        <v>0</v>
      </c>
      <c r="I92" s="196">
        <v>7.06</v>
      </c>
      <c r="J92" s="196">
        <v>21.52</v>
      </c>
      <c r="K92" s="196">
        <v>7.39</v>
      </c>
      <c r="L92" s="196">
        <v>184.09</v>
      </c>
      <c r="M92" s="196">
        <v>1.1299999999999999</v>
      </c>
      <c r="N92" s="196">
        <v>0.7</v>
      </c>
      <c r="O92" s="196">
        <v>0</v>
      </c>
      <c r="P92" s="196">
        <v>1.71</v>
      </c>
      <c r="Q92" s="196">
        <v>3.58</v>
      </c>
      <c r="R92" s="196">
        <v>0.52</v>
      </c>
      <c r="S92" s="196">
        <v>0.33</v>
      </c>
      <c r="T92" s="196">
        <v>0</v>
      </c>
      <c r="U92" s="196">
        <v>0.49</v>
      </c>
      <c r="V92" s="196">
        <v>0.25</v>
      </c>
      <c r="W92" s="196">
        <v>0.56999999999999995</v>
      </c>
      <c r="X92" s="196">
        <v>2.06</v>
      </c>
      <c r="Y92" s="196">
        <v>0</v>
      </c>
      <c r="Z92" s="196">
        <v>3.12</v>
      </c>
      <c r="AA92" s="196">
        <v>1.1100000000000001</v>
      </c>
      <c r="AB92" s="196">
        <v>0</v>
      </c>
      <c r="AC92" s="196">
        <v>0</v>
      </c>
      <c r="AD92" s="196">
        <v>17.8</v>
      </c>
      <c r="AE92" s="196">
        <v>0</v>
      </c>
      <c r="AF92" s="196">
        <v>0</v>
      </c>
      <c r="AG92" s="196">
        <v>51.09</v>
      </c>
      <c r="AH92" s="196">
        <v>0</v>
      </c>
      <c r="AI92" s="196">
        <v>14.46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 s="196">
        <v>234.62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14.01</v>
      </c>
      <c r="E93" s="196">
        <v>0</v>
      </c>
      <c r="F93" s="196">
        <v>5.53</v>
      </c>
      <c r="G93" s="196">
        <v>16.32</v>
      </c>
      <c r="H93" s="196">
        <v>0</v>
      </c>
      <c r="I93" s="196">
        <v>7.06</v>
      </c>
      <c r="J93" s="196">
        <v>21.52</v>
      </c>
      <c r="K93" s="196">
        <v>7.39</v>
      </c>
      <c r="L93" s="196">
        <v>184.09</v>
      </c>
      <c r="M93" s="196">
        <v>1.1299999999999999</v>
      </c>
      <c r="N93" s="196">
        <v>0.7</v>
      </c>
      <c r="O93" s="196">
        <v>0</v>
      </c>
      <c r="P93" s="196">
        <v>1.71</v>
      </c>
      <c r="Q93" s="196">
        <v>3.81</v>
      </c>
      <c r="R93" s="196">
        <v>0.52</v>
      </c>
      <c r="S93" s="196">
        <v>4.26</v>
      </c>
      <c r="T93" s="196">
        <v>0</v>
      </c>
      <c r="U93" s="196">
        <v>0.49</v>
      </c>
      <c r="V93" s="196">
        <v>0.25</v>
      </c>
      <c r="W93" s="196">
        <v>0.56999999999999995</v>
      </c>
      <c r="X93" s="196">
        <v>2.06</v>
      </c>
      <c r="Y93" s="196">
        <v>0</v>
      </c>
      <c r="Z93" s="196">
        <v>3.12</v>
      </c>
      <c r="AA93" s="196">
        <v>1.1100000000000001</v>
      </c>
      <c r="AB93" s="196">
        <v>0</v>
      </c>
      <c r="AC93" s="196">
        <v>0</v>
      </c>
      <c r="AD93" s="196">
        <v>17.8</v>
      </c>
      <c r="AE93" s="196">
        <v>0</v>
      </c>
      <c r="AF93" s="196">
        <v>0</v>
      </c>
      <c r="AG93" s="196">
        <v>51.09</v>
      </c>
      <c r="AH93" s="196">
        <v>0</v>
      </c>
      <c r="AI93" s="196">
        <v>14.46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 s="196">
        <v>234.62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14.01</v>
      </c>
      <c r="E94" s="196">
        <v>0</v>
      </c>
      <c r="F94" s="196">
        <v>5.53</v>
      </c>
      <c r="G94" s="196">
        <v>16.32</v>
      </c>
      <c r="H94" s="196">
        <v>0</v>
      </c>
      <c r="I94" s="196">
        <v>7.06</v>
      </c>
      <c r="J94" s="196">
        <v>21.52</v>
      </c>
      <c r="K94" s="196">
        <v>7.39</v>
      </c>
      <c r="L94" s="196">
        <v>184.09</v>
      </c>
      <c r="M94" s="196">
        <v>1.1299999999999999</v>
      </c>
      <c r="N94" s="196">
        <v>0.7</v>
      </c>
      <c r="O94" s="196">
        <v>0</v>
      </c>
      <c r="P94" s="196">
        <v>1.71</v>
      </c>
      <c r="Q94" s="196">
        <v>3.81</v>
      </c>
      <c r="R94" s="196">
        <v>0.52</v>
      </c>
      <c r="S94" s="196">
        <v>4.26</v>
      </c>
      <c r="T94" s="196">
        <v>0</v>
      </c>
      <c r="U94" s="196">
        <v>0.49</v>
      </c>
      <c r="V94" s="196">
        <v>0.25</v>
      </c>
      <c r="W94" s="196">
        <v>0.56999999999999995</v>
      </c>
      <c r="X94" s="196">
        <v>2.06</v>
      </c>
      <c r="Y94" s="196">
        <v>0</v>
      </c>
      <c r="Z94" s="196">
        <v>3.12</v>
      </c>
      <c r="AA94" s="196">
        <v>1.1100000000000001</v>
      </c>
      <c r="AB94" s="196">
        <v>0</v>
      </c>
      <c r="AC94" s="196">
        <v>0</v>
      </c>
      <c r="AD94" s="196">
        <v>17.8</v>
      </c>
      <c r="AE94" s="196">
        <v>0</v>
      </c>
      <c r="AF94" s="196">
        <v>0</v>
      </c>
      <c r="AG94" s="196">
        <v>51.09</v>
      </c>
      <c r="AH94" s="196">
        <v>0</v>
      </c>
      <c r="AI94" s="196">
        <v>14.46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 s="196">
        <v>234.62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14.01</v>
      </c>
      <c r="E95" s="196">
        <v>0</v>
      </c>
      <c r="F95" s="196">
        <v>5.53</v>
      </c>
      <c r="G95" s="196">
        <v>16.32</v>
      </c>
      <c r="H95" s="196">
        <v>0</v>
      </c>
      <c r="I95" s="196">
        <v>7.06</v>
      </c>
      <c r="J95" s="196">
        <v>21.52</v>
      </c>
      <c r="K95" s="196">
        <v>7.39</v>
      </c>
      <c r="L95" s="196">
        <v>184.09</v>
      </c>
      <c r="M95" s="196">
        <v>1.1299999999999999</v>
      </c>
      <c r="N95" s="196">
        <v>0.7</v>
      </c>
      <c r="O95" s="196">
        <v>0</v>
      </c>
      <c r="P95" s="196">
        <v>1.71</v>
      </c>
      <c r="Q95" s="196">
        <v>3.81</v>
      </c>
      <c r="R95" s="196">
        <v>0.52</v>
      </c>
      <c r="S95" s="196">
        <v>4.26</v>
      </c>
      <c r="T95" s="196">
        <v>0</v>
      </c>
      <c r="U95" s="196">
        <v>0.49</v>
      </c>
      <c r="V95" s="196">
        <v>0.25</v>
      </c>
      <c r="W95" s="196">
        <v>0.56999999999999995</v>
      </c>
      <c r="X95" s="196">
        <v>2.06</v>
      </c>
      <c r="Y95" s="196">
        <v>0</v>
      </c>
      <c r="Z95" s="196">
        <v>3.12</v>
      </c>
      <c r="AA95" s="196">
        <v>19.989999999999998</v>
      </c>
      <c r="AB95" s="196">
        <v>0</v>
      </c>
      <c r="AC95" s="196">
        <v>0</v>
      </c>
      <c r="AD95" s="196">
        <v>17.8</v>
      </c>
      <c r="AE95" s="196">
        <v>0</v>
      </c>
      <c r="AF95" s="196">
        <v>0</v>
      </c>
      <c r="AG95" s="196">
        <v>51.09</v>
      </c>
      <c r="AH95" s="196">
        <v>0</v>
      </c>
      <c r="AI95" s="196">
        <v>14.46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 s="196">
        <v>234.62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14.01</v>
      </c>
      <c r="E96" s="196">
        <v>0</v>
      </c>
      <c r="F96" s="196">
        <v>5.53</v>
      </c>
      <c r="G96" s="196">
        <v>16.32</v>
      </c>
      <c r="H96" s="196">
        <v>0</v>
      </c>
      <c r="I96" s="196">
        <v>7.06</v>
      </c>
      <c r="J96" s="196">
        <v>21.52</v>
      </c>
      <c r="K96" s="196">
        <v>7.39</v>
      </c>
      <c r="L96" s="196">
        <v>184.09</v>
      </c>
      <c r="M96" s="196">
        <v>1.1299999999999999</v>
      </c>
      <c r="N96" s="196">
        <v>0.7</v>
      </c>
      <c r="O96" s="196">
        <v>0</v>
      </c>
      <c r="P96" s="196">
        <v>1.71</v>
      </c>
      <c r="Q96" s="196">
        <v>3.81</v>
      </c>
      <c r="R96" s="196">
        <v>0.52</v>
      </c>
      <c r="S96" s="196">
        <v>4.26</v>
      </c>
      <c r="T96" s="196">
        <v>0</v>
      </c>
      <c r="U96" s="196">
        <v>0.49</v>
      </c>
      <c r="V96" s="196">
        <v>0.25</v>
      </c>
      <c r="W96" s="196">
        <v>0.56999999999999995</v>
      </c>
      <c r="X96" s="196">
        <v>2.06</v>
      </c>
      <c r="Y96" s="196">
        <v>0</v>
      </c>
      <c r="Z96" s="196">
        <v>3.12</v>
      </c>
      <c r="AA96" s="196">
        <v>19.989999999999998</v>
      </c>
      <c r="AB96" s="196">
        <v>0</v>
      </c>
      <c r="AC96" s="196">
        <v>0</v>
      </c>
      <c r="AD96" s="196">
        <v>17.8</v>
      </c>
      <c r="AE96" s="196">
        <v>0</v>
      </c>
      <c r="AF96" s="196">
        <v>0</v>
      </c>
      <c r="AG96" s="196">
        <v>51.09</v>
      </c>
      <c r="AH96" s="196">
        <v>0</v>
      </c>
      <c r="AI96" s="196">
        <v>14.46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 s="196">
        <v>234.62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14.01</v>
      </c>
      <c r="E97" s="196">
        <v>0</v>
      </c>
      <c r="F97" s="196">
        <v>5.53</v>
      </c>
      <c r="G97" s="196">
        <v>16.32</v>
      </c>
      <c r="H97" s="196">
        <v>0</v>
      </c>
      <c r="I97" s="196">
        <v>7.06</v>
      </c>
      <c r="J97" s="196">
        <v>21.52</v>
      </c>
      <c r="K97" s="196">
        <v>7.39</v>
      </c>
      <c r="L97" s="196">
        <v>184.09</v>
      </c>
      <c r="M97" s="196">
        <v>1.1299999999999999</v>
      </c>
      <c r="N97" s="196">
        <v>0.7</v>
      </c>
      <c r="O97" s="196">
        <v>0</v>
      </c>
      <c r="P97" s="196">
        <v>1.71</v>
      </c>
      <c r="Q97" s="196">
        <v>3.81</v>
      </c>
      <c r="R97" s="196">
        <v>7.25</v>
      </c>
      <c r="S97" s="196">
        <v>4.26</v>
      </c>
      <c r="T97" s="196">
        <v>0</v>
      </c>
      <c r="U97" s="196">
        <v>0.49</v>
      </c>
      <c r="V97" s="196">
        <v>2.58</v>
      </c>
      <c r="W97" s="196">
        <v>0.56999999999999995</v>
      </c>
      <c r="X97" s="196">
        <v>2.06</v>
      </c>
      <c r="Y97" s="196">
        <v>0</v>
      </c>
      <c r="Z97" s="196">
        <v>20.100000000000001</v>
      </c>
      <c r="AA97" s="196">
        <v>19.989999999999998</v>
      </c>
      <c r="AB97" s="196">
        <v>0</v>
      </c>
      <c r="AC97" s="196">
        <v>0</v>
      </c>
      <c r="AD97" s="196">
        <v>17.8</v>
      </c>
      <c r="AE97" s="196">
        <v>0</v>
      </c>
      <c r="AF97" s="196">
        <v>0</v>
      </c>
      <c r="AG97" s="196">
        <v>51.09</v>
      </c>
      <c r="AH97" s="196">
        <v>0</v>
      </c>
      <c r="AI97" s="196">
        <v>14.46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 s="196">
        <v>234.62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14.01</v>
      </c>
      <c r="E98" s="196">
        <v>0</v>
      </c>
      <c r="F98" s="196">
        <v>5.53</v>
      </c>
      <c r="G98" s="196">
        <v>16.32</v>
      </c>
      <c r="H98" s="196">
        <v>0</v>
      </c>
      <c r="I98" s="196">
        <v>7.06</v>
      </c>
      <c r="J98" s="196">
        <v>21.52</v>
      </c>
      <c r="K98" s="196">
        <v>7.39</v>
      </c>
      <c r="L98" s="196">
        <v>184.09</v>
      </c>
      <c r="M98" s="196">
        <v>1.1299999999999999</v>
      </c>
      <c r="N98" s="196">
        <v>0.7</v>
      </c>
      <c r="O98" s="196">
        <v>0</v>
      </c>
      <c r="P98" s="196">
        <v>1.71</v>
      </c>
      <c r="Q98" s="196">
        <v>3.81</v>
      </c>
      <c r="R98" s="196">
        <v>7.25</v>
      </c>
      <c r="S98" s="196">
        <v>4.26</v>
      </c>
      <c r="T98" s="196">
        <v>0</v>
      </c>
      <c r="U98" s="196">
        <v>0.49</v>
      </c>
      <c r="V98" s="196">
        <v>4.4400000000000004</v>
      </c>
      <c r="W98" s="196">
        <v>0.56999999999999995</v>
      </c>
      <c r="X98" s="196">
        <v>2.06</v>
      </c>
      <c r="Y98" s="196">
        <v>0</v>
      </c>
      <c r="Z98" s="196">
        <v>20.100000000000001</v>
      </c>
      <c r="AA98" s="196">
        <v>19.989999999999998</v>
      </c>
      <c r="AB98" s="196">
        <v>0</v>
      </c>
      <c r="AC98" s="196">
        <v>0</v>
      </c>
      <c r="AD98" s="196">
        <v>17.8</v>
      </c>
      <c r="AE98" s="196">
        <v>0</v>
      </c>
      <c r="AF98" s="196">
        <v>0</v>
      </c>
      <c r="AG98" s="196">
        <v>51.09</v>
      </c>
      <c r="AH98" s="196">
        <v>0</v>
      </c>
      <c r="AI98" s="196">
        <v>14.46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 s="196">
        <v>234.62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0.33511999999999997</v>
      </c>
      <c r="E99">
        <f t="shared" si="0"/>
        <v>0</v>
      </c>
      <c r="F99">
        <f t="shared" si="0"/>
        <v>0.13202249999999979</v>
      </c>
      <c r="G99">
        <f t="shared" si="0"/>
        <v>0.39167999999999986</v>
      </c>
      <c r="H99">
        <f t="shared" si="0"/>
        <v>0</v>
      </c>
      <c r="I99">
        <f t="shared" si="0"/>
        <v>0.1694399999999997</v>
      </c>
      <c r="J99">
        <f t="shared" si="0"/>
        <v>0.51443999999999923</v>
      </c>
      <c r="K99">
        <f t="shared" si="0"/>
        <v>0.11006999999999993</v>
      </c>
      <c r="L99">
        <f t="shared" si="0"/>
        <v>1.9312000000000034</v>
      </c>
      <c r="M99">
        <f t="shared" si="0"/>
        <v>2.7119999999999971E-2</v>
      </c>
      <c r="N99">
        <f t="shared" si="0"/>
        <v>1.7175000000000031E-2</v>
      </c>
      <c r="O99">
        <f t="shared" si="0"/>
        <v>0</v>
      </c>
      <c r="P99">
        <f t="shared" si="0"/>
        <v>4.1039999999999993E-2</v>
      </c>
      <c r="Q99">
        <f t="shared" si="0"/>
        <v>7.993000000000007E-2</v>
      </c>
      <c r="R99">
        <f t="shared" si="0"/>
        <v>5.3475000000000182E-2</v>
      </c>
      <c r="S99">
        <f t="shared" si="0"/>
        <v>3.7504999999999969E-2</v>
      </c>
      <c r="T99">
        <f t="shared" si="0"/>
        <v>0</v>
      </c>
      <c r="U99">
        <f t="shared" si="0"/>
        <v>1.8329999999999996E-2</v>
      </c>
      <c r="V99">
        <f t="shared" si="0"/>
        <v>3.0987500000000001E-2</v>
      </c>
      <c r="W99">
        <f t="shared" si="0"/>
        <v>6.2464999999999868E-2</v>
      </c>
      <c r="X99">
        <f t="shared" si="0"/>
        <v>0.20783999999999903</v>
      </c>
      <c r="Y99">
        <f t="shared" si="0"/>
        <v>0</v>
      </c>
      <c r="Z99">
        <f t="shared" si="0"/>
        <v>0.40810499999999827</v>
      </c>
      <c r="AA99">
        <f t="shared" si="0"/>
        <v>0.15657000000000026</v>
      </c>
      <c r="AB99">
        <f t="shared" si="0"/>
        <v>0</v>
      </c>
      <c r="AC99">
        <f t="shared" si="0"/>
        <v>0</v>
      </c>
      <c r="AD99">
        <f t="shared" si="0"/>
        <v>0.4271999999999993</v>
      </c>
      <c r="AE99">
        <f t="shared" si="0"/>
        <v>0</v>
      </c>
      <c r="AF99">
        <f t="shared" si="0"/>
        <v>0</v>
      </c>
      <c r="AG99">
        <f t="shared" si="0"/>
        <v>1.2261600000000017</v>
      </c>
      <c r="AH99">
        <f t="shared" si="0"/>
        <v>0</v>
      </c>
      <c r="AI99">
        <f t="shared" si="0"/>
        <v>0.34704000000000046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5.3226349999999973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-2.54</v>
      </c>
      <c r="D32" s="82">
        <v>0</v>
      </c>
      <c r="E32" s="82">
        <v>0</v>
      </c>
      <c r="F32" s="82">
        <v>-3.46</v>
      </c>
      <c r="G32" s="82">
        <v>-6</v>
      </c>
      <c r="H32" s="76"/>
      <c r="I32" s="31">
        <v>30</v>
      </c>
      <c r="J32" s="82">
        <v>2.54</v>
      </c>
      <c r="K32" s="82">
        <v>0</v>
      </c>
      <c r="L32" s="82">
        <v>0</v>
      </c>
      <c r="M32" s="82">
        <v>0</v>
      </c>
      <c r="N32" s="82">
        <v>2.54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3.46</v>
      </c>
      <c r="AF32" s="82">
        <v>0</v>
      </c>
      <c r="AG32" s="82">
        <v>0</v>
      </c>
      <c r="AH32" s="82">
        <v>0</v>
      </c>
      <c r="AI32" s="82">
        <v>3.46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2.54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-2.54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3.46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-3.46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25.4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25.4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34.6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34.6</v>
      </c>
      <c r="DF32" s="81">
        <f t="shared" si="31"/>
        <v>6</v>
      </c>
      <c r="DG32" s="81">
        <f t="shared" si="32"/>
        <v>-2.54</v>
      </c>
      <c r="DH32" s="81">
        <f t="shared" si="33"/>
        <v>0</v>
      </c>
      <c r="DI32" s="81">
        <f t="shared" si="34"/>
        <v>0</v>
      </c>
      <c r="DJ32" s="81">
        <f t="shared" si="35"/>
        <v>-3.46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-22.437999999999999</v>
      </c>
      <c r="D34" s="82">
        <v>0</v>
      </c>
      <c r="E34" s="82">
        <v>0</v>
      </c>
      <c r="F34" s="82">
        <v>-30.562000000000001</v>
      </c>
      <c r="G34" s="82">
        <v>-53</v>
      </c>
      <c r="H34" s="76"/>
      <c r="I34" s="31">
        <v>32</v>
      </c>
      <c r="J34" s="82">
        <v>22.437999999999999</v>
      </c>
      <c r="K34" s="82">
        <v>0</v>
      </c>
      <c r="L34" s="82">
        <v>0</v>
      </c>
      <c r="M34" s="82">
        <v>0</v>
      </c>
      <c r="N34" s="82">
        <v>22.437999999999999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30.562000000000001</v>
      </c>
      <c r="AF34" s="82">
        <v>0</v>
      </c>
      <c r="AG34" s="82">
        <v>0</v>
      </c>
      <c r="AH34" s="82">
        <v>0</v>
      </c>
      <c r="AI34" s="82">
        <v>30.562000000000001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22.437999999999999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-22.437999999999999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30.562000000000001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-30.562000000000001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224.38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224.38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305.62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305.62</v>
      </c>
      <c r="DF34" s="81">
        <f t="shared" si="31"/>
        <v>53</v>
      </c>
      <c r="DG34" s="81">
        <f t="shared" si="32"/>
        <v>-22.437999999999999</v>
      </c>
      <c r="DH34" s="81">
        <f t="shared" si="33"/>
        <v>0</v>
      </c>
      <c r="DI34" s="81">
        <f t="shared" si="34"/>
        <v>0</v>
      </c>
      <c r="DJ34" s="81">
        <f t="shared" si="35"/>
        <v>-30.562000000000001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-11.007</v>
      </c>
      <c r="D35" s="82">
        <v>0</v>
      </c>
      <c r="E35" s="82">
        <v>0</v>
      </c>
      <c r="F35" s="82">
        <v>-14.993</v>
      </c>
      <c r="G35" s="82">
        <v>-26</v>
      </c>
      <c r="H35" s="76"/>
      <c r="I35" s="31">
        <v>33</v>
      </c>
      <c r="J35" s="82">
        <v>11.007</v>
      </c>
      <c r="K35" s="82">
        <v>0</v>
      </c>
      <c r="L35" s="82">
        <v>0</v>
      </c>
      <c r="M35" s="82">
        <v>0</v>
      </c>
      <c r="N35" s="82">
        <v>11.007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14.993</v>
      </c>
      <c r="AF35" s="82">
        <v>0</v>
      </c>
      <c r="AG35" s="82">
        <v>0</v>
      </c>
      <c r="AH35" s="82">
        <v>0</v>
      </c>
      <c r="AI35" s="82">
        <v>14.993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11.007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-11.007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14.993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-14.993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110.07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110.07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149.93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149.93</v>
      </c>
      <c r="DF35" s="81">
        <f t="shared" si="31"/>
        <v>26</v>
      </c>
      <c r="DG35" s="81">
        <f t="shared" si="32"/>
        <v>-11.007</v>
      </c>
      <c r="DH35" s="81">
        <f t="shared" si="33"/>
        <v>0</v>
      </c>
      <c r="DI35" s="81">
        <f t="shared" si="34"/>
        <v>0</v>
      </c>
      <c r="DJ35" s="81">
        <f t="shared" si="35"/>
        <v>-14.993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-28.344000000000001</v>
      </c>
      <c r="G36" s="82">
        <v>-28.344000000000001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28.344000000000001</v>
      </c>
      <c r="AF36" s="82">
        <v>0</v>
      </c>
      <c r="AG36" s="82">
        <v>0</v>
      </c>
      <c r="AH36" s="82">
        <v>0</v>
      </c>
      <c r="AI36" s="82">
        <v>28.344000000000001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28.344000000000001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-28.344000000000001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283.44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283.44</v>
      </c>
      <c r="DF36" s="81">
        <f t="shared" si="31"/>
        <v>28.344000000000001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-28.344000000000001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-27.094999999999999</v>
      </c>
      <c r="D68" s="82">
        <v>0</v>
      </c>
      <c r="E68" s="82">
        <v>0</v>
      </c>
      <c r="F68" s="82">
        <v>-36.905000000000001</v>
      </c>
      <c r="G68" s="82">
        <v>-64</v>
      </c>
      <c r="H68" s="76"/>
      <c r="I68" s="31">
        <v>66</v>
      </c>
      <c r="J68" s="82">
        <v>27.094999999999999</v>
      </c>
      <c r="K68" s="82">
        <v>0</v>
      </c>
      <c r="L68" s="82">
        <v>0</v>
      </c>
      <c r="M68" s="82">
        <v>0</v>
      </c>
      <c r="N68" s="82">
        <v>27.094999999999999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36.905000000000001</v>
      </c>
      <c r="AF68" s="82">
        <v>0</v>
      </c>
      <c r="AG68" s="82">
        <v>0</v>
      </c>
      <c r="AH68" s="82">
        <v>0</v>
      </c>
      <c r="AI68" s="82">
        <v>36.905000000000001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27.094999999999999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-27.094999999999999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36.905000000000001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-36.905000000000001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270.95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270.95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369.05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369.05</v>
      </c>
      <c r="DF68" s="81">
        <f t="shared" ref="DF68:DF99" si="59">AR68+AU68+BB68+BI68+BP68</f>
        <v>64</v>
      </c>
      <c r="DG68" s="81">
        <f t="shared" ref="DG68:DG99" si="60">AY68+AN68+BC68+BJ68+BQ68</f>
        <v>-27.094999999999999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-36.905000000000001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-35</v>
      </c>
      <c r="D69" s="82">
        <v>0</v>
      </c>
      <c r="E69" s="82">
        <v>0</v>
      </c>
      <c r="F69" s="82">
        <v>-65</v>
      </c>
      <c r="G69" s="82">
        <v>-100</v>
      </c>
      <c r="H69" s="76"/>
      <c r="I69" s="31">
        <v>67</v>
      </c>
      <c r="J69" s="82">
        <v>35</v>
      </c>
      <c r="K69" s="82">
        <v>0</v>
      </c>
      <c r="L69" s="82">
        <v>0</v>
      </c>
      <c r="M69" s="82">
        <v>0</v>
      </c>
      <c r="N69" s="82">
        <v>35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65</v>
      </c>
      <c r="AF69" s="82">
        <v>0</v>
      </c>
      <c r="AG69" s="82">
        <v>0</v>
      </c>
      <c r="AH69" s="82">
        <v>0</v>
      </c>
      <c r="AI69" s="82">
        <v>65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35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-35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65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-65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350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350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650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650</v>
      </c>
      <c r="DF69" s="81">
        <f t="shared" si="59"/>
        <v>100</v>
      </c>
      <c r="DG69" s="81">
        <f t="shared" si="60"/>
        <v>-35</v>
      </c>
      <c r="DH69" s="81">
        <f t="shared" si="61"/>
        <v>0</v>
      </c>
      <c r="DI69" s="81">
        <f t="shared" si="62"/>
        <v>0</v>
      </c>
      <c r="DJ69" s="81">
        <f t="shared" si="63"/>
        <v>-65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-30</v>
      </c>
      <c r="D70" s="82">
        <v>0</v>
      </c>
      <c r="E70" s="82">
        <v>0</v>
      </c>
      <c r="F70" s="82">
        <v>-110</v>
      </c>
      <c r="G70" s="82">
        <v>-140</v>
      </c>
      <c r="H70" s="76"/>
      <c r="I70" s="31">
        <v>68</v>
      </c>
      <c r="J70" s="82">
        <v>30</v>
      </c>
      <c r="K70" s="82">
        <v>0</v>
      </c>
      <c r="L70" s="82">
        <v>0</v>
      </c>
      <c r="M70" s="82">
        <v>0</v>
      </c>
      <c r="N70" s="82">
        <v>30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110</v>
      </c>
      <c r="AF70" s="82">
        <v>0</v>
      </c>
      <c r="AG70" s="82">
        <v>0</v>
      </c>
      <c r="AH70" s="82">
        <v>0</v>
      </c>
      <c r="AI70" s="82">
        <v>110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30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-30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110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-110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300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300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1100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1100</v>
      </c>
      <c r="DF70" s="81">
        <f t="shared" si="59"/>
        <v>140</v>
      </c>
      <c r="DG70" s="81">
        <f t="shared" si="60"/>
        <v>-30</v>
      </c>
      <c r="DH70" s="81">
        <f t="shared" si="61"/>
        <v>0</v>
      </c>
      <c r="DI70" s="81">
        <f t="shared" si="62"/>
        <v>0</v>
      </c>
      <c r="DJ70" s="81">
        <f t="shared" si="63"/>
        <v>-110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-5</v>
      </c>
      <c r="D72" s="82">
        <v>0</v>
      </c>
      <c r="E72" s="82">
        <v>0</v>
      </c>
      <c r="F72" s="82">
        <v>-71</v>
      </c>
      <c r="G72" s="82">
        <v>-76</v>
      </c>
      <c r="H72" s="76"/>
      <c r="I72" s="31">
        <v>70</v>
      </c>
      <c r="J72" s="82">
        <v>5</v>
      </c>
      <c r="K72" s="82">
        <v>0</v>
      </c>
      <c r="L72" s="82">
        <v>0</v>
      </c>
      <c r="M72" s="82">
        <v>0</v>
      </c>
      <c r="N72" s="82">
        <v>5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71</v>
      </c>
      <c r="AF72" s="82">
        <v>0</v>
      </c>
      <c r="AG72" s="82">
        <v>0</v>
      </c>
      <c r="AH72" s="82">
        <v>0</v>
      </c>
      <c r="AI72" s="82">
        <v>71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5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-5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71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-71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50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50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710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710</v>
      </c>
      <c r="DF72" s="81">
        <f t="shared" si="59"/>
        <v>76</v>
      </c>
      <c r="DG72" s="81">
        <f t="shared" si="60"/>
        <v>-5</v>
      </c>
      <c r="DH72" s="81">
        <f t="shared" si="61"/>
        <v>0</v>
      </c>
      <c r="DI72" s="81">
        <f t="shared" si="62"/>
        <v>0</v>
      </c>
      <c r="DJ72" s="81">
        <f t="shared" si="63"/>
        <v>-71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-91</v>
      </c>
      <c r="G73" s="82">
        <v>-91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91</v>
      </c>
      <c r="AF73" s="82">
        <v>0</v>
      </c>
      <c r="AG73" s="82">
        <v>0</v>
      </c>
      <c r="AH73" s="82">
        <v>0</v>
      </c>
      <c r="AI73" s="82">
        <v>91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91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-91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910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910</v>
      </c>
      <c r="DF73" s="81">
        <f t="shared" si="59"/>
        <v>91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-91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-95.685000000000002</v>
      </c>
      <c r="G74" s="82">
        <v>-95.685000000000002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95.685000000000002</v>
      </c>
      <c r="AF74" s="82">
        <v>0</v>
      </c>
      <c r="AG74" s="82">
        <v>0</v>
      </c>
      <c r="AH74" s="82">
        <v>0</v>
      </c>
      <c r="AI74" s="82">
        <v>95.685000000000002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95.685000000000002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-95.685000000000002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956.85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956.85</v>
      </c>
      <c r="DF74" s="81">
        <f t="shared" si="59"/>
        <v>95.685000000000002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-95.685000000000002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-55</v>
      </c>
      <c r="G75" s="82">
        <v>-55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-10</v>
      </c>
      <c r="N75" s="82">
        <v>-10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55</v>
      </c>
      <c r="AF75" s="82">
        <v>10</v>
      </c>
      <c r="AG75" s="82">
        <v>0</v>
      </c>
      <c r="AH75" s="82">
        <v>0</v>
      </c>
      <c r="AI75" s="82">
        <v>65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55</v>
      </c>
      <c r="BQ75" s="83">
        <f t="shared" si="47"/>
        <v>10</v>
      </c>
      <c r="BR75" s="83">
        <f t="shared" si="47"/>
        <v>0</v>
      </c>
      <c r="BS75" s="83">
        <f t="shared" si="47"/>
        <v>0</v>
      </c>
      <c r="BT75" s="83">
        <f t="shared" si="48"/>
        <v>-65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550</v>
      </c>
      <c r="DA75" s="80">
        <f t="shared" si="57"/>
        <v>100</v>
      </c>
      <c r="DB75" s="80">
        <f t="shared" si="57"/>
        <v>0</v>
      </c>
      <c r="DC75" s="80">
        <f t="shared" si="57"/>
        <v>0</v>
      </c>
      <c r="DD75" s="80">
        <f t="shared" si="58"/>
        <v>650</v>
      </c>
      <c r="DF75" s="81">
        <f t="shared" si="59"/>
        <v>55</v>
      </c>
      <c r="DG75" s="81">
        <f t="shared" si="60"/>
        <v>10</v>
      </c>
      <c r="DH75" s="81">
        <f t="shared" si="61"/>
        <v>0</v>
      </c>
      <c r="DI75" s="81">
        <f t="shared" si="62"/>
        <v>0</v>
      </c>
      <c r="DJ75" s="81">
        <f t="shared" si="63"/>
        <v>-65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-30.515000000000001</v>
      </c>
      <c r="G76" s="82">
        <v>-30.515000000000001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-18.907</v>
      </c>
      <c r="N76" s="82">
        <v>-18.907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30.515000000000001</v>
      </c>
      <c r="AF76" s="82">
        <v>18.907</v>
      </c>
      <c r="AG76" s="82">
        <v>0</v>
      </c>
      <c r="AH76" s="82">
        <v>0</v>
      </c>
      <c r="AI76" s="82">
        <v>49.421999999999997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30.515000000000001</v>
      </c>
      <c r="BQ76" s="83">
        <f t="shared" si="47"/>
        <v>18.907</v>
      </c>
      <c r="BR76" s="83">
        <f t="shared" si="47"/>
        <v>0</v>
      </c>
      <c r="BS76" s="83">
        <f t="shared" si="47"/>
        <v>0</v>
      </c>
      <c r="BT76" s="83">
        <f t="shared" si="48"/>
        <v>-49.421999999999997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305.14999999999998</v>
      </c>
      <c r="DA76" s="80">
        <f t="shared" si="57"/>
        <v>189.07</v>
      </c>
      <c r="DB76" s="80">
        <f t="shared" si="57"/>
        <v>0</v>
      </c>
      <c r="DC76" s="80">
        <f t="shared" si="57"/>
        <v>0</v>
      </c>
      <c r="DD76" s="80">
        <f t="shared" si="58"/>
        <v>494.21999999999997</v>
      </c>
      <c r="DF76" s="81">
        <f t="shared" si="59"/>
        <v>30.515000000000001</v>
      </c>
      <c r="DG76" s="81">
        <f t="shared" si="60"/>
        <v>18.907</v>
      </c>
      <c r="DH76" s="81">
        <f t="shared" si="61"/>
        <v>0</v>
      </c>
      <c r="DI76" s="81">
        <f t="shared" si="62"/>
        <v>0</v>
      </c>
      <c r="DJ76" s="81">
        <f t="shared" si="63"/>
        <v>-49.421999999999997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-25.797999999999998</v>
      </c>
      <c r="G77" s="82">
        <v>-25.797999999999998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-15</v>
      </c>
      <c r="N77" s="82">
        <v>-15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25.797999999999998</v>
      </c>
      <c r="AF77" s="82">
        <v>15</v>
      </c>
      <c r="AG77" s="82">
        <v>0</v>
      </c>
      <c r="AH77" s="82">
        <v>0</v>
      </c>
      <c r="AI77" s="82">
        <v>40.798000000000002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25.797999999999998</v>
      </c>
      <c r="BQ77" s="83">
        <f t="shared" si="47"/>
        <v>15</v>
      </c>
      <c r="BR77" s="83">
        <f t="shared" si="47"/>
        <v>0</v>
      </c>
      <c r="BS77" s="83">
        <f t="shared" si="47"/>
        <v>0</v>
      </c>
      <c r="BT77" s="83">
        <f t="shared" si="48"/>
        <v>-40.798000000000002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257.97999999999996</v>
      </c>
      <c r="DA77" s="80">
        <f t="shared" si="57"/>
        <v>150</v>
      </c>
      <c r="DB77" s="80">
        <f t="shared" si="57"/>
        <v>0</v>
      </c>
      <c r="DC77" s="80">
        <f t="shared" si="57"/>
        <v>0</v>
      </c>
      <c r="DD77" s="80">
        <f t="shared" si="58"/>
        <v>407.97999999999996</v>
      </c>
      <c r="DF77" s="81">
        <f t="shared" si="59"/>
        <v>25.797999999999998</v>
      </c>
      <c r="DG77" s="81">
        <f t="shared" si="60"/>
        <v>15</v>
      </c>
      <c r="DH77" s="81">
        <f t="shared" si="61"/>
        <v>0</v>
      </c>
      <c r="DI77" s="81">
        <f t="shared" si="62"/>
        <v>0</v>
      </c>
      <c r="DJ77" s="81">
        <f t="shared" si="63"/>
        <v>-40.798000000000002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-53.906999999999996</v>
      </c>
      <c r="G78" s="82">
        <v>-53.906999999999996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53.906999999999996</v>
      </c>
      <c r="AF78" s="82">
        <v>0</v>
      </c>
      <c r="AG78" s="82">
        <v>0</v>
      </c>
      <c r="AH78" s="82">
        <v>0</v>
      </c>
      <c r="AI78" s="82">
        <v>53.906999999999996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53.906999999999996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-53.906999999999996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539.06999999999994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539.06999999999994</v>
      </c>
      <c r="DF78" s="81">
        <f t="shared" si="59"/>
        <v>53.906999999999996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-53.906999999999996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-23.082000000000001</v>
      </c>
      <c r="G79" s="82">
        <v>-23.082000000000001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-14.301</v>
      </c>
      <c r="N79" s="82">
        <v>-14.301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23.082000000000001</v>
      </c>
      <c r="AF79" s="82">
        <v>14.301</v>
      </c>
      <c r="AG79" s="82">
        <v>0</v>
      </c>
      <c r="AH79" s="82">
        <v>0</v>
      </c>
      <c r="AI79" s="82">
        <v>37.383000000000003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23.082000000000001</v>
      </c>
      <c r="BQ79" s="83">
        <f t="shared" si="47"/>
        <v>14.301</v>
      </c>
      <c r="BR79" s="83">
        <f t="shared" si="47"/>
        <v>0</v>
      </c>
      <c r="BS79" s="83">
        <f t="shared" si="47"/>
        <v>0</v>
      </c>
      <c r="BT79" s="83">
        <f t="shared" si="48"/>
        <v>-37.383000000000003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230.82</v>
      </c>
      <c r="DA79" s="80">
        <f t="shared" si="57"/>
        <v>143.01</v>
      </c>
      <c r="DB79" s="80">
        <f t="shared" si="57"/>
        <v>0</v>
      </c>
      <c r="DC79" s="80">
        <f t="shared" si="57"/>
        <v>0</v>
      </c>
      <c r="DD79" s="80">
        <f t="shared" si="58"/>
        <v>373.83</v>
      </c>
      <c r="DF79" s="81">
        <f t="shared" si="59"/>
        <v>23.082000000000001</v>
      </c>
      <c r="DG79" s="81">
        <f t="shared" si="60"/>
        <v>14.301</v>
      </c>
      <c r="DH79" s="81">
        <f t="shared" si="61"/>
        <v>0</v>
      </c>
      <c r="DI79" s="81">
        <f t="shared" si="62"/>
        <v>0</v>
      </c>
      <c r="DJ79" s="81">
        <f t="shared" si="63"/>
        <v>-37.383000000000003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-6.9260000000000002</v>
      </c>
      <c r="G80" s="82">
        <v>-6.9260000000000002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-4.2919999999999998</v>
      </c>
      <c r="N80" s="82">
        <v>-4.2919999999999998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6.9260000000000002</v>
      </c>
      <c r="AF80" s="82">
        <v>4.2919999999999998</v>
      </c>
      <c r="AG80" s="82">
        <v>0</v>
      </c>
      <c r="AH80" s="82">
        <v>0</v>
      </c>
      <c r="AI80" s="82">
        <v>11.218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6.9260000000000002</v>
      </c>
      <c r="BQ80" s="83">
        <f t="shared" si="47"/>
        <v>4.2919999999999998</v>
      </c>
      <c r="BR80" s="83">
        <f t="shared" si="47"/>
        <v>0</v>
      </c>
      <c r="BS80" s="83">
        <f t="shared" si="47"/>
        <v>0</v>
      </c>
      <c r="BT80" s="83">
        <f t="shared" si="48"/>
        <v>-11.218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69.260000000000005</v>
      </c>
      <c r="DA80" s="80">
        <f t="shared" si="57"/>
        <v>42.92</v>
      </c>
      <c r="DB80" s="80">
        <f t="shared" si="57"/>
        <v>0</v>
      </c>
      <c r="DC80" s="80">
        <f t="shared" si="57"/>
        <v>0</v>
      </c>
      <c r="DD80" s="80">
        <f t="shared" si="58"/>
        <v>112.18</v>
      </c>
      <c r="DF80" s="81">
        <f t="shared" si="59"/>
        <v>6.9260000000000002</v>
      </c>
      <c r="DG80" s="81">
        <f t="shared" si="60"/>
        <v>4.2919999999999998</v>
      </c>
      <c r="DH80" s="81">
        <f t="shared" si="61"/>
        <v>0</v>
      </c>
      <c r="DI80" s="81">
        <f t="shared" si="62"/>
        <v>0</v>
      </c>
      <c r="DJ80" s="81">
        <f t="shared" si="63"/>
        <v>-11.218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-8.7889999999999997</v>
      </c>
      <c r="G81" s="82">
        <v>-8.7889999999999997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-5.4450000000000003</v>
      </c>
      <c r="N81" s="82">
        <v>-5.4450000000000003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8.7889999999999997</v>
      </c>
      <c r="AF81" s="82">
        <v>5.4450000000000003</v>
      </c>
      <c r="AG81" s="82">
        <v>0</v>
      </c>
      <c r="AH81" s="82">
        <v>0</v>
      </c>
      <c r="AI81" s="82">
        <v>14.234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8.7889999999999997</v>
      </c>
      <c r="BQ81" s="83">
        <f t="shared" si="47"/>
        <v>5.4450000000000003</v>
      </c>
      <c r="BR81" s="83">
        <f t="shared" si="47"/>
        <v>0</v>
      </c>
      <c r="BS81" s="83">
        <f t="shared" si="47"/>
        <v>0</v>
      </c>
      <c r="BT81" s="83">
        <f t="shared" si="48"/>
        <v>-14.234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87.89</v>
      </c>
      <c r="DA81" s="80">
        <f t="shared" si="57"/>
        <v>54.45</v>
      </c>
      <c r="DB81" s="80">
        <f t="shared" si="57"/>
        <v>0</v>
      </c>
      <c r="DC81" s="80">
        <f t="shared" si="57"/>
        <v>0</v>
      </c>
      <c r="DD81" s="80">
        <f t="shared" si="58"/>
        <v>142.34</v>
      </c>
      <c r="DF81" s="81">
        <f t="shared" si="59"/>
        <v>8.7889999999999997</v>
      </c>
      <c r="DG81" s="81">
        <f t="shared" si="60"/>
        <v>5.4450000000000003</v>
      </c>
      <c r="DH81" s="81">
        <f t="shared" si="61"/>
        <v>0</v>
      </c>
      <c r="DI81" s="81">
        <f t="shared" si="62"/>
        <v>0</v>
      </c>
      <c r="DJ81" s="81">
        <f t="shared" si="63"/>
        <v>-14.234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-14.115</v>
      </c>
      <c r="G82" s="82">
        <v>-14.115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-8.7460000000000004</v>
      </c>
      <c r="N82" s="82">
        <v>-8.7460000000000004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14.115</v>
      </c>
      <c r="AF82" s="82">
        <v>8.7460000000000004</v>
      </c>
      <c r="AG82" s="82">
        <v>0</v>
      </c>
      <c r="AH82" s="82">
        <v>0</v>
      </c>
      <c r="AI82" s="82">
        <v>22.861000000000001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14.115</v>
      </c>
      <c r="BQ82" s="83">
        <f t="shared" si="47"/>
        <v>8.7460000000000004</v>
      </c>
      <c r="BR82" s="83">
        <f t="shared" si="47"/>
        <v>0</v>
      </c>
      <c r="BS82" s="83">
        <f t="shared" si="47"/>
        <v>0</v>
      </c>
      <c r="BT82" s="83">
        <f t="shared" si="48"/>
        <v>-22.861000000000001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141.15</v>
      </c>
      <c r="DA82" s="80">
        <f t="shared" si="57"/>
        <v>87.460000000000008</v>
      </c>
      <c r="DB82" s="80">
        <f t="shared" si="57"/>
        <v>0</v>
      </c>
      <c r="DC82" s="80">
        <f t="shared" si="57"/>
        <v>0</v>
      </c>
      <c r="DD82" s="80">
        <f t="shared" si="58"/>
        <v>228.61</v>
      </c>
      <c r="DF82" s="81">
        <f t="shared" si="59"/>
        <v>14.115</v>
      </c>
      <c r="DG82" s="81">
        <f t="shared" si="60"/>
        <v>8.7460000000000004</v>
      </c>
      <c r="DH82" s="81">
        <f t="shared" si="61"/>
        <v>0</v>
      </c>
      <c r="DI82" s="81">
        <f t="shared" si="62"/>
        <v>0</v>
      </c>
      <c r="DJ82" s="81">
        <f t="shared" si="63"/>
        <v>-22.861000000000001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-25</v>
      </c>
      <c r="D83" s="82">
        <v>0</v>
      </c>
      <c r="E83" s="82">
        <v>0</v>
      </c>
      <c r="F83" s="82">
        <v>-37.076000000000001</v>
      </c>
      <c r="G83" s="82">
        <v>-62.076000000000001</v>
      </c>
      <c r="H83" s="76"/>
      <c r="I83" s="31">
        <v>81</v>
      </c>
      <c r="J83" s="82">
        <v>25</v>
      </c>
      <c r="K83" s="82">
        <v>0</v>
      </c>
      <c r="L83" s="82">
        <v>0</v>
      </c>
      <c r="M83" s="82">
        <v>0</v>
      </c>
      <c r="N83" s="82">
        <v>25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37.076000000000001</v>
      </c>
      <c r="AF83" s="82">
        <v>0</v>
      </c>
      <c r="AG83" s="82">
        <v>0</v>
      </c>
      <c r="AH83" s="82">
        <v>0</v>
      </c>
      <c r="AI83" s="82">
        <v>37.076000000000001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25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-25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37.076000000000001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-37.076000000000001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250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250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370.76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370.76</v>
      </c>
      <c r="DF83" s="81">
        <f t="shared" si="59"/>
        <v>62.076000000000001</v>
      </c>
      <c r="DG83" s="81">
        <f t="shared" si="60"/>
        <v>-25</v>
      </c>
      <c r="DH83" s="81">
        <f t="shared" si="61"/>
        <v>0</v>
      </c>
      <c r="DI83" s="81">
        <f t="shared" si="62"/>
        <v>0</v>
      </c>
      <c r="DJ83" s="81">
        <f t="shared" si="63"/>
        <v>-37.076000000000001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-45</v>
      </c>
      <c r="D84" s="82">
        <v>0</v>
      </c>
      <c r="E84" s="82">
        <v>0</v>
      </c>
      <c r="F84" s="82">
        <v>-61.905999999999999</v>
      </c>
      <c r="G84" s="82">
        <v>-106.90600000000001</v>
      </c>
      <c r="H84" s="76"/>
      <c r="I84" s="31">
        <v>82</v>
      </c>
      <c r="J84" s="82">
        <v>45</v>
      </c>
      <c r="K84" s="82">
        <v>0</v>
      </c>
      <c r="L84" s="82">
        <v>0</v>
      </c>
      <c r="M84" s="82">
        <v>0</v>
      </c>
      <c r="N84" s="82">
        <v>45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61.905999999999999</v>
      </c>
      <c r="AF84" s="82">
        <v>0</v>
      </c>
      <c r="AG84" s="82">
        <v>0</v>
      </c>
      <c r="AH84" s="82">
        <v>0</v>
      </c>
      <c r="AI84" s="82">
        <v>61.905999999999999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45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-45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61.905999999999999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-61.905999999999999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450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450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619.05999999999995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619.05999999999995</v>
      </c>
      <c r="DF84" s="81">
        <f t="shared" si="59"/>
        <v>106.90600000000001</v>
      </c>
      <c r="DG84" s="81">
        <f t="shared" si="60"/>
        <v>-45</v>
      </c>
      <c r="DH84" s="81">
        <f t="shared" si="61"/>
        <v>0</v>
      </c>
      <c r="DI84" s="81">
        <f t="shared" si="62"/>
        <v>0</v>
      </c>
      <c r="DJ84" s="81">
        <f t="shared" si="63"/>
        <v>-61.905999999999999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-70</v>
      </c>
      <c r="D85" s="82">
        <v>0</v>
      </c>
      <c r="E85" s="82">
        <v>0</v>
      </c>
      <c r="F85" s="82">
        <v>-85.718000000000004</v>
      </c>
      <c r="G85" s="82">
        <v>-155.71799999999999</v>
      </c>
      <c r="H85" s="76"/>
      <c r="I85" s="31">
        <v>83</v>
      </c>
      <c r="J85" s="82">
        <v>70</v>
      </c>
      <c r="K85" s="82">
        <v>0</v>
      </c>
      <c r="L85" s="82">
        <v>0</v>
      </c>
      <c r="M85" s="82">
        <v>0</v>
      </c>
      <c r="N85" s="82">
        <v>70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85.718000000000004</v>
      </c>
      <c r="AF85" s="82">
        <v>0</v>
      </c>
      <c r="AG85" s="82">
        <v>0</v>
      </c>
      <c r="AH85" s="82">
        <v>0</v>
      </c>
      <c r="AI85" s="82">
        <v>85.718000000000004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70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-70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85.718000000000004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-85.718000000000004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700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700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857.18000000000006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857.18000000000006</v>
      </c>
      <c r="DF85" s="81">
        <f t="shared" si="59"/>
        <v>155.71800000000002</v>
      </c>
      <c r="DG85" s="81">
        <f t="shared" si="60"/>
        <v>-70</v>
      </c>
      <c r="DH85" s="81">
        <f t="shared" si="61"/>
        <v>0</v>
      </c>
      <c r="DI85" s="81">
        <f t="shared" si="62"/>
        <v>0</v>
      </c>
      <c r="DJ85" s="81">
        <f t="shared" si="63"/>
        <v>-85.718000000000004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-85</v>
      </c>
      <c r="D86" s="82">
        <v>0</v>
      </c>
      <c r="E86" s="82">
        <v>0</v>
      </c>
      <c r="F86" s="82">
        <v>-93.628</v>
      </c>
      <c r="G86" s="82">
        <v>-178.62799999999999</v>
      </c>
      <c r="H86" s="76"/>
      <c r="I86" s="31">
        <v>84</v>
      </c>
      <c r="J86" s="82">
        <v>85</v>
      </c>
      <c r="K86" s="82">
        <v>0</v>
      </c>
      <c r="L86" s="82">
        <v>0</v>
      </c>
      <c r="M86" s="82">
        <v>0</v>
      </c>
      <c r="N86" s="82">
        <v>85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93.628</v>
      </c>
      <c r="AF86" s="82">
        <v>0</v>
      </c>
      <c r="AG86" s="82">
        <v>0</v>
      </c>
      <c r="AH86" s="82">
        <v>0</v>
      </c>
      <c r="AI86" s="82">
        <v>93.628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85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-85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93.628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-93.628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850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850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936.28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936.28</v>
      </c>
      <c r="DF86" s="81">
        <f t="shared" si="59"/>
        <v>178.62799999999999</v>
      </c>
      <c r="DG86" s="81">
        <f t="shared" si="60"/>
        <v>-85</v>
      </c>
      <c r="DH86" s="81">
        <f t="shared" si="61"/>
        <v>0</v>
      </c>
      <c r="DI86" s="81">
        <f t="shared" si="62"/>
        <v>0</v>
      </c>
      <c r="DJ86" s="81">
        <f t="shared" si="63"/>
        <v>-93.628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-100</v>
      </c>
      <c r="D87" s="82">
        <v>0</v>
      </c>
      <c r="E87" s="82">
        <v>0</v>
      </c>
      <c r="F87" s="82">
        <v>-131.483</v>
      </c>
      <c r="G87" s="82">
        <v>-231.483</v>
      </c>
      <c r="H87" s="76"/>
      <c r="I87" s="31">
        <v>85</v>
      </c>
      <c r="J87" s="82">
        <v>100</v>
      </c>
      <c r="K87" s="82">
        <v>0</v>
      </c>
      <c r="L87" s="82">
        <v>0</v>
      </c>
      <c r="M87" s="82">
        <v>0</v>
      </c>
      <c r="N87" s="82">
        <v>100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131.483</v>
      </c>
      <c r="AF87" s="82">
        <v>0</v>
      </c>
      <c r="AG87" s="82">
        <v>0</v>
      </c>
      <c r="AH87" s="82">
        <v>0</v>
      </c>
      <c r="AI87" s="82">
        <v>131.483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100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-100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131.483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-131.483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1000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1000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1314.83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1314.83</v>
      </c>
      <c r="DF87" s="81">
        <f t="shared" si="59"/>
        <v>231.483</v>
      </c>
      <c r="DG87" s="81">
        <f t="shared" si="60"/>
        <v>-100</v>
      </c>
      <c r="DH87" s="81">
        <f t="shared" si="61"/>
        <v>0</v>
      </c>
      <c r="DI87" s="81">
        <f t="shared" si="62"/>
        <v>0</v>
      </c>
      <c r="DJ87" s="81">
        <f t="shared" si="63"/>
        <v>-131.483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-110</v>
      </c>
      <c r="D88" s="82">
        <v>0</v>
      </c>
      <c r="E88" s="82">
        <v>0</v>
      </c>
      <c r="F88" s="82">
        <v>-123.563</v>
      </c>
      <c r="G88" s="82">
        <v>-233.56299999999999</v>
      </c>
      <c r="H88" s="76"/>
      <c r="I88" s="31">
        <v>86</v>
      </c>
      <c r="J88" s="82">
        <v>110</v>
      </c>
      <c r="K88" s="82">
        <v>0</v>
      </c>
      <c r="L88" s="82">
        <v>0</v>
      </c>
      <c r="M88" s="82">
        <v>0</v>
      </c>
      <c r="N88" s="82">
        <v>110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123.563</v>
      </c>
      <c r="AF88" s="82">
        <v>0</v>
      </c>
      <c r="AG88" s="82">
        <v>0</v>
      </c>
      <c r="AH88" s="82">
        <v>0</v>
      </c>
      <c r="AI88" s="82">
        <v>123.563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110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-110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123.563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-123.563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1100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1100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1235.6300000000001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1235.6300000000001</v>
      </c>
      <c r="DF88" s="81">
        <f t="shared" si="59"/>
        <v>233.56299999999999</v>
      </c>
      <c r="DG88" s="81">
        <f t="shared" si="60"/>
        <v>-110</v>
      </c>
      <c r="DH88" s="81">
        <f t="shared" si="61"/>
        <v>0</v>
      </c>
      <c r="DI88" s="81">
        <f t="shared" si="62"/>
        <v>0</v>
      </c>
      <c r="DJ88" s="81">
        <f t="shared" si="63"/>
        <v>-123.563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-110</v>
      </c>
      <c r="D89" s="82">
        <v>0</v>
      </c>
      <c r="E89" s="82">
        <v>0</v>
      </c>
      <c r="F89" s="82">
        <v>-123.119</v>
      </c>
      <c r="G89" s="82">
        <v>-233.119</v>
      </c>
      <c r="H89" s="76"/>
      <c r="I89" s="31">
        <v>87</v>
      </c>
      <c r="J89" s="82">
        <v>110</v>
      </c>
      <c r="K89" s="82">
        <v>0</v>
      </c>
      <c r="L89" s="82">
        <v>0</v>
      </c>
      <c r="M89" s="82">
        <v>0</v>
      </c>
      <c r="N89" s="82">
        <v>110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123.119</v>
      </c>
      <c r="AF89" s="82">
        <v>0</v>
      </c>
      <c r="AG89" s="82">
        <v>0</v>
      </c>
      <c r="AH89" s="82">
        <v>0</v>
      </c>
      <c r="AI89" s="82">
        <v>123.119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110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-110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123.119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-123.119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1100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1100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1231.19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1231.19</v>
      </c>
      <c r="DF89" s="81">
        <f t="shared" si="59"/>
        <v>233.119</v>
      </c>
      <c r="DG89" s="81">
        <f t="shared" si="60"/>
        <v>-110</v>
      </c>
      <c r="DH89" s="81">
        <f t="shared" si="61"/>
        <v>0</v>
      </c>
      <c r="DI89" s="81">
        <f t="shared" si="62"/>
        <v>0</v>
      </c>
      <c r="DJ89" s="81">
        <f t="shared" si="63"/>
        <v>-123.119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-115</v>
      </c>
      <c r="D90" s="82">
        <v>0</v>
      </c>
      <c r="E90" s="82">
        <v>0</v>
      </c>
      <c r="F90" s="82">
        <v>0</v>
      </c>
      <c r="G90" s="82">
        <v>-115</v>
      </c>
      <c r="H90" s="76"/>
      <c r="I90" s="31">
        <v>88</v>
      </c>
      <c r="J90" s="82">
        <v>115</v>
      </c>
      <c r="K90" s="82">
        <v>0</v>
      </c>
      <c r="L90" s="82">
        <v>0</v>
      </c>
      <c r="M90" s="82">
        <v>0</v>
      </c>
      <c r="N90" s="82">
        <v>115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115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-115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1150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1150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115</v>
      </c>
      <c r="DG90" s="81">
        <f t="shared" si="60"/>
        <v>-115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-19</v>
      </c>
      <c r="D94" s="82">
        <v>0</v>
      </c>
      <c r="E94" s="82">
        <v>0</v>
      </c>
      <c r="F94" s="82">
        <v>0</v>
      </c>
      <c r="G94" s="82">
        <v>-19</v>
      </c>
      <c r="H94" s="76"/>
      <c r="I94" s="31">
        <v>92</v>
      </c>
      <c r="J94" s="82">
        <v>19</v>
      </c>
      <c r="K94" s="82">
        <v>0</v>
      </c>
      <c r="L94" s="82">
        <v>0</v>
      </c>
      <c r="M94" s="82">
        <v>0</v>
      </c>
      <c r="N94" s="82">
        <v>19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19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-19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190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190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19</v>
      </c>
      <c r="DG94" s="81">
        <f t="shared" si="60"/>
        <v>-19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-44</v>
      </c>
      <c r="D95" s="82">
        <v>0</v>
      </c>
      <c r="E95" s="82">
        <v>0</v>
      </c>
      <c r="F95" s="82">
        <v>-29.273</v>
      </c>
      <c r="G95" s="82">
        <v>-73.272999999999996</v>
      </c>
      <c r="H95" s="76"/>
      <c r="I95" s="31">
        <v>93</v>
      </c>
      <c r="J95" s="82">
        <v>44</v>
      </c>
      <c r="K95" s="82">
        <v>0</v>
      </c>
      <c r="L95" s="82">
        <v>0</v>
      </c>
      <c r="M95" s="82">
        <v>0</v>
      </c>
      <c r="N95" s="82">
        <v>44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29.273</v>
      </c>
      <c r="AF95" s="82">
        <v>0</v>
      </c>
      <c r="AG95" s="82">
        <v>0</v>
      </c>
      <c r="AH95" s="82">
        <v>0</v>
      </c>
      <c r="AI95" s="82">
        <v>29.273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44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-44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29.273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-29.273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440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440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292.73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292.73</v>
      </c>
      <c r="DF95" s="81">
        <f t="shared" si="59"/>
        <v>73.272999999999996</v>
      </c>
      <c r="DG95" s="81">
        <f t="shared" si="60"/>
        <v>-44</v>
      </c>
      <c r="DH95" s="81">
        <f t="shared" si="61"/>
        <v>0</v>
      </c>
      <c r="DI95" s="81">
        <f t="shared" si="62"/>
        <v>0</v>
      </c>
      <c r="DJ95" s="81">
        <f t="shared" si="63"/>
        <v>-29.273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-46.146999999999998</v>
      </c>
      <c r="D96" s="82">
        <v>0</v>
      </c>
      <c r="E96" s="82">
        <v>0</v>
      </c>
      <c r="F96" s="82">
        <v>-62.853000000000002</v>
      </c>
      <c r="G96" s="82">
        <v>-109</v>
      </c>
      <c r="H96" s="76"/>
      <c r="I96" s="31">
        <v>94</v>
      </c>
      <c r="J96" s="82">
        <v>46.146999999999998</v>
      </c>
      <c r="K96" s="82">
        <v>0</v>
      </c>
      <c r="L96" s="82">
        <v>0</v>
      </c>
      <c r="M96" s="82">
        <v>0</v>
      </c>
      <c r="N96" s="82">
        <v>46.146999999999998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62.853000000000002</v>
      </c>
      <c r="AF96" s="82">
        <v>0</v>
      </c>
      <c r="AG96" s="82">
        <v>0</v>
      </c>
      <c r="AH96" s="82">
        <v>0</v>
      </c>
      <c r="AI96" s="82">
        <v>62.853000000000002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46.146999999999998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-46.146999999999998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62.853000000000002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-62.853000000000002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461.46999999999997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461.46999999999997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628.53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628.53</v>
      </c>
      <c r="DF96" s="81">
        <f t="shared" si="59"/>
        <v>109</v>
      </c>
      <c r="DG96" s="81">
        <f t="shared" si="60"/>
        <v>-46.146999999999998</v>
      </c>
      <c r="DH96" s="81">
        <f t="shared" si="61"/>
        <v>0</v>
      </c>
      <c r="DI96" s="81">
        <f t="shared" si="62"/>
        <v>0</v>
      </c>
      <c r="DJ96" s="81">
        <f t="shared" si="63"/>
        <v>-62.853000000000002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-12.701000000000001</v>
      </c>
      <c r="D97" s="82">
        <v>0</v>
      </c>
      <c r="E97" s="82">
        <v>0</v>
      </c>
      <c r="F97" s="82">
        <v>-17.298999999999999</v>
      </c>
      <c r="G97" s="82">
        <v>-30</v>
      </c>
      <c r="H97" s="76"/>
      <c r="I97" s="31">
        <v>95</v>
      </c>
      <c r="J97" s="82">
        <v>12.701000000000001</v>
      </c>
      <c r="K97" s="82">
        <v>0</v>
      </c>
      <c r="L97" s="82">
        <v>0</v>
      </c>
      <c r="M97" s="82">
        <v>0</v>
      </c>
      <c r="N97" s="82">
        <v>12.701000000000001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17.298999999999999</v>
      </c>
      <c r="AF97" s="82">
        <v>0</v>
      </c>
      <c r="AG97" s="82">
        <v>0</v>
      </c>
      <c r="AH97" s="82">
        <v>0</v>
      </c>
      <c r="AI97" s="82">
        <v>17.298999999999999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12.701000000000001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-12.701000000000001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17.298999999999999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-17.298999999999999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127.01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127.01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172.99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172.99</v>
      </c>
      <c r="DF97" s="81">
        <f t="shared" si="59"/>
        <v>30</v>
      </c>
      <c r="DG97" s="81">
        <f t="shared" si="60"/>
        <v>-12.701000000000001</v>
      </c>
      <c r="DH97" s="81">
        <f t="shared" si="61"/>
        <v>0</v>
      </c>
      <c r="DI97" s="81">
        <f t="shared" si="62"/>
        <v>0</v>
      </c>
      <c r="DJ97" s="81">
        <f t="shared" si="63"/>
        <v>-17.298999999999999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0.22873199999999999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-0.22873199999999999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0.38274975</v>
      </c>
      <c r="BQ99" s="87">
        <f t="shared" ref="BQ99:BT99" si="68">SUM(BQ3:BQ98)/4000</f>
        <v>1.9172749999999995E-2</v>
      </c>
      <c r="BR99" s="87">
        <f t="shared" si="68"/>
        <v>0</v>
      </c>
      <c r="BS99" s="87">
        <f t="shared" si="68"/>
        <v>0</v>
      </c>
      <c r="BT99" s="87">
        <f t="shared" si="68"/>
        <v>-0.40192250000000002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0.22873199999999996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0.22873199999999996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0.38274975</v>
      </c>
      <c r="DA99" s="89">
        <f t="shared" ref="DA99:DD99" si="73">SUM(DA3:DA98)/40000</f>
        <v>1.9172749999999999E-2</v>
      </c>
      <c r="DB99" s="89">
        <f t="shared" si="73"/>
        <v>0</v>
      </c>
      <c r="DC99" s="89">
        <f t="shared" si="73"/>
        <v>0</v>
      </c>
      <c r="DD99" s="89">
        <f t="shared" si="73"/>
        <v>0.40192250000000007</v>
      </c>
      <c r="DE99" s="86"/>
      <c r="DF99" s="81">
        <f t="shared" si="59"/>
        <v>0.61148175000000005</v>
      </c>
      <c r="DG99" s="81">
        <f t="shared" si="60"/>
        <v>-0.20955925</v>
      </c>
      <c r="DH99" s="81">
        <f t="shared" si="61"/>
        <v>0</v>
      </c>
      <c r="DI99" s="81">
        <f t="shared" si="62"/>
        <v>0</v>
      </c>
      <c r="DJ99" s="81">
        <f t="shared" si="63"/>
        <v>-0.40192250000000002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2" t="s">
        <v>44</v>
      </c>
      <c r="B1" s="168" t="s">
        <v>475</v>
      </c>
      <c r="C1" s="173">
        <f ca="1">INDIRECT("Allocation!B" &amp; $V$6)</f>
        <v>74.599999999999994</v>
      </c>
      <c r="D1" s="173">
        <f ca="1">INDIRECT("Allocation!C" &amp; $V$6)</f>
        <v>24.030000000000005</v>
      </c>
      <c r="E1" s="173">
        <f ca="1">INDIRECT("Allocation!D" &amp; $V$6)</f>
        <v>1.37</v>
      </c>
      <c r="F1" s="173">
        <f ca="1">INDIRECT("Allocation!E" &amp; $V$6)</f>
        <v>0</v>
      </c>
      <c r="G1" s="168" t="s">
        <v>480</v>
      </c>
      <c r="H1" s="168" t="s">
        <v>476</v>
      </c>
      <c r="I1" s="234" t="s">
        <v>325</v>
      </c>
      <c r="J1" s="235"/>
      <c r="K1" s="235"/>
      <c r="L1" s="235"/>
      <c r="M1" s="236"/>
      <c r="N1" s="235" t="s">
        <v>477</v>
      </c>
      <c r="O1" s="235"/>
      <c r="P1" s="235"/>
      <c r="Q1" s="235"/>
      <c r="R1" s="236"/>
      <c r="W1" s="46"/>
      <c r="X1" s="46">
        <v>1</v>
      </c>
    </row>
    <row r="2" spans="1:24" ht="15.75" thickBot="1">
      <c r="A2" s="233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679.49316799999997</v>
      </c>
      <c r="C3" s="175">
        <f ca="1">$B3*C$1/100</f>
        <v>506.90190332799995</v>
      </c>
      <c r="D3" s="176">
        <f t="shared" ref="D3:F18" ca="1" si="0">$B3*D$1/100</f>
        <v>163.28220827040002</v>
      </c>
      <c r="E3" s="176">
        <f t="shared" ca="1" si="0"/>
        <v>9.3090564016000013</v>
      </c>
      <c r="F3" s="177">
        <f t="shared" ca="1" si="0"/>
        <v>0</v>
      </c>
      <c r="G3" s="174">
        <f t="shared" ref="G3:G66" ca="1" si="1">INDIRECT("ISGS_exbus!" &amp; $V$3 &amp; X3)</f>
        <v>514.35301500000003</v>
      </c>
      <c r="H3" s="174">
        <f t="shared" ref="H3:H66" ca="1" si="2">INDIRECT("ISGS_Delhi_pp!" &amp; $V$3 &amp; X3)</f>
        <v>493.72745900000001</v>
      </c>
      <c r="I3" s="178">
        <f ca="1">INDIRECT("BRPL_EOD!" &amp; $V$3 &amp; X3)</f>
        <v>400</v>
      </c>
      <c r="J3" s="176">
        <f ca="1">INDIRECT("BYPL_EOD!" &amp; $V$3 &amp; X3)</f>
        <v>88.67</v>
      </c>
      <c r="K3" s="176">
        <f ca="1">INDIRECT("TPDDL_EOD!" &amp; $V$3 &amp; X3)</f>
        <v>5.0599999999999996</v>
      </c>
      <c r="L3" s="176">
        <f ca="1">INDIRECT("NDMC_EOD!" &amp; $V$3 &amp; X3)</f>
        <v>0</v>
      </c>
      <c r="M3" s="177">
        <f ca="1">SUM(I3:L3)</f>
        <v>493.73</v>
      </c>
      <c r="N3" s="175">
        <f ca="1">INDIRECT("BRPL_ISGS_exbus!" &amp; $V$3 &amp; X3)</f>
        <v>399.99794138496748</v>
      </c>
      <c r="O3" s="176">
        <f ca="1">INDIRECT("BYPL_ISGS_exbus!" &amp; $V$3 &amp; X3)</f>
        <v>88.669543656512673</v>
      </c>
      <c r="P3" s="176">
        <f ca="1">INDIRECT("TPDDL_ISGS_exbus!" &amp; $V$3 &amp; X3)</f>
        <v>5.059973958519838</v>
      </c>
      <c r="Q3" s="176">
        <f ca="1">INDIRECT("NDMC_ISGS_exbus!" &amp; $V$3 &amp; X3)</f>
        <v>0</v>
      </c>
      <c r="R3" s="177">
        <f ca="1">SUM(N3:Q3)</f>
        <v>493.72745900000001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679.49316799999997</v>
      </c>
      <c r="C4" s="179">
        <f t="shared" ref="C4:F35" ca="1" si="4">$B4*C$1/100</f>
        <v>506.90190332799995</v>
      </c>
      <c r="D4" s="180">
        <f t="shared" ca="1" si="0"/>
        <v>163.28220827040002</v>
      </c>
      <c r="E4" s="180">
        <f t="shared" ca="1" si="0"/>
        <v>9.3090564016000013</v>
      </c>
      <c r="F4" s="181">
        <f t="shared" ca="1" si="0"/>
        <v>0</v>
      </c>
      <c r="G4" s="182">
        <f t="shared" ca="1" si="1"/>
        <v>432</v>
      </c>
      <c r="H4" s="182">
        <f t="shared" ca="1" si="2"/>
        <v>414.67680000000001</v>
      </c>
      <c r="I4" s="183">
        <f t="shared" ref="I4:I67" ca="1" si="5">INDIRECT("BRPL_EOD!" &amp; $V$3 &amp; X4)</f>
        <v>335.97</v>
      </c>
      <c r="J4" s="180">
        <f t="shared" ref="J4:J67" ca="1" si="6">INDIRECT("BYPL_EOD!" &amp; $V$3 &amp; X4)</f>
        <v>76.790000000000006</v>
      </c>
      <c r="K4" s="180">
        <f t="shared" ref="K4:K67" ca="1" si="7">INDIRECT("TPDDL_EOD!" &amp; $V$3 &amp; X4)</f>
        <v>1.92</v>
      </c>
      <c r="L4" s="180">
        <f t="shared" ref="L4:L67" ca="1" si="8">INDIRECT("NDMC_EOD!" &amp; $V$3 &amp; X4)</f>
        <v>0</v>
      </c>
      <c r="M4" s="181">
        <f t="shared" ref="M4:M67" ca="1" si="9">SUM(I4:L4)</f>
        <v>414.68000000000006</v>
      </c>
      <c r="N4" s="179">
        <f t="shared" ref="N4:N67" ca="1" si="10">INDIRECT("BRPL_ISGS_exbus!" &amp; $V$3 &amp; X4)</f>
        <v>335.96740738882994</v>
      </c>
      <c r="O4" s="180">
        <f t="shared" ref="O4:O67" ca="1" si="11">INDIRECT("BYPL_ISGS_exbus!" &amp; $V$3 &amp; X4)</f>
        <v>76.789407427413906</v>
      </c>
      <c r="P4" s="180">
        <f t="shared" ref="P4:P67" ca="1" si="12">INDIRECT("TPDDL_ISGS_exbus!" &amp; $V$3 &amp; X4)</f>
        <v>1.919985183756149</v>
      </c>
      <c r="Q4" s="180">
        <f t="shared" ref="Q4:Q67" ca="1" si="13">INDIRECT("NDMC_ISGS_exbus!" &amp; $V$3 &amp; X4)</f>
        <v>0</v>
      </c>
      <c r="R4" s="181">
        <f t="shared" ref="R4:R67" ca="1" si="14">SUM(N4:Q4)</f>
        <v>414.67679999999996</v>
      </c>
      <c r="W4" s="46"/>
      <c r="X4" s="46">
        <v>4</v>
      </c>
    </row>
    <row r="5" spans="1:24">
      <c r="A5" s="61" t="s">
        <v>47</v>
      </c>
      <c r="B5" s="174">
        <f t="shared" ca="1" si="3"/>
        <v>679.49316799999997</v>
      </c>
      <c r="C5" s="179">
        <f t="shared" ca="1" si="4"/>
        <v>506.90190332799995</v>
      </c>
      <c r="D5" s="180">
        <f t="shared" ca="1" si="0"/>
        <v>163.28220827040002</v>
      </c>
      <c r="E5" s="180">
        <f t="shared" ca="1" si="0"/>
        <v>9.3090564016000013</v>
      </c>
      <c r="F5" s="181">
        <f t="shared" ca="1" si="0"/>
        <v>0</v>
      </c>
      <c r="G5" s="182">
        <f t="shared" ca="1" si="1"/>
        <v>352</v>
      </c>
      <c r="H5" s="182">
        <f t="shared" ca="1" si="2"/>
        <v>337.88479999999998</v>
      </c>
      <c r="I5" s="183">
        <f t="shared" ca="1" si="5"/>
        <v>259.17</v>
      </c>
      <c r="J5" s="180">
        <f t="shared" ca="1" si="6"/>
        <v>76.790000000000006</v>
      </c>
      <c r="K5" s="180">
        <f t="shared" ca="1" si="7"/>
        <v>1.92</v>
      </c>
      <c r="L5" s="180">
        <f t="shared" ca="1" si="8"/>
        <v>0</v>
      </c>
      <c r="M5" s="181">
        <f t="shared" ca="1" si="9"/>
        <v>337.88000000000005</v>
      </c>
      <c r="N5" s="179">
        <f t="shared" ca="1" si="10"/>
        <v>259.17368182786782</v>
      </c>
      <c r="O5" s="180">
        <f t="shared" ca="1" si="11"/>
        <v>76.791090896176144</v>
      </c>
      <c r="P5" s="180">
        <f t="shared" ca="1" si="12"/>
        <v>1.9200272759559602</v>
      </c>
      <c r="Q5" s="180">
        <f t="shared" ca="1" si="13"/>
        <v>0</v>
      </c>
      <c r="R5" s="181">
        <f t="shared" ca="1" si="14"/>
        <v>337.88479999999998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679.49316799999997</v>
      </c>
      <c r="C6" s="179">
        <f t="shared" ca="1" si="4"/>
        <v>506.90190332799995</v>
      </c>
      <c r="D6" s="180">
        <f t="shared" ca="1" si="0"/>
        <v>163.28220827040002</v>
      </c>
      <c r="E6" s="180">
        <f t="shared" ca="1" si="0"/>
        <v>9.3090564016000013</v>
      </c>
      <c r="F6" s="181">
        <f t="shared" ca="1" si="0"/>
        <v>0</v>
      </c>
      <c r="G6" s="182">
        <f t="shared" ca="1" si="1"/>
        <v>352</v>
      </c>
      <c r="H6" s="182">
        <f t="shared" ca="1" si="2"/>
        <v>337.88479999999998</v>
      </c>
      <c r="I6" s="183">
        <f t="shared" ca="1" si="5"/>
        <v>259.17</v>
      </c>
      <c r="J6" s="180">
        <f t="shared" ca="1" si="6"/>
        <v>76.790000000000006</v>
      </c>
      <c r="K6" s="180">
        <f t="shared" ca="1" si="7"/>
        <v>1.92</v>
      </c>
      <c r="L6" s="180">
        <f t="shared" ca="1" si="8"/>
        <v>0</v>
      </c>
      <c r="M6" s="181">
        <f t="shared" ca="1" si="9"/>
        <v>337.88000000000005</v>
      </c>
      <c r="N6" s="179">
        <f t="shared" ca="1" si="10"/>
        <v>259.17368182786782</v>
      </c>
      <c r="O6" s="180">
        <f t="shared" ca="1" si="11"/>
        <v>76.791090896176144</v>
      </c>
      <c r="P6" s="180">
        <f t="shared" ca="1" si="12"/>
        <v>1.9200272759559602</v>
      </c>
      <c r="Q6" s="180">
        <f t="shared" ca="1" si="13"/>
        <v>0</v>
      </c>
      <c r="R6" s="181">
        <f t="shared" ca="1" si="14"/>
        <v>337.88479999999998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679.49316799999997</v>
      </c>
      <c r="C7" s="179">
        <f t="shared" ca="1" si="4"/>
        <v>506.90190332799995</v>
      </c>
      <c r="D7" s="180">
        <f t="shared" ca="1" si="0"/>
        <v>163.28220827040002</v>
      </c>
      <c r="E7" s="180">
        <f t="shared" ca="1" si="0"/>
        <v>9.3090564016000013</v>
      </c>
      <c r="F7" s="181">
        <f t="shared" ca="1" si="0"/>
        <v>0</v>
      </c>
      <c r="G7" s="182">
        <f t="shared" ca="1" si="1"/>
        <v>352</v>
      </c>
      <c r="H7" s="182">
        <f t="shared" ca="1" si="2"/>
        <v>337.88479999999998</v>
      </c>
      <c r="I7" s="183">
        <f t="shared" ca="1" si="5"/>
        <v>259.17</v>
      </c>
      <c r="J7" s="180">
        <f t="shared" ca="1" si="6"/>
        <v>76.790000000000006</v>
      </c>
      <c r="K7" s="180">
        <f t="shared" ca="1" si="7"/>
        <v>1.92</v>
      </c>
      <c r="L7" s="180">
        <f t="shared" ca="1" si="8"/>
        <v>0</v>
      </c>
      <c r="M7" s="181">
        <f t="shared" ca="1" si="9"/>
        <v>337.88000000000005</v>
      </c>
      <c r="N7" s="179">
        <f t="shared" ca="1" si="10"/>
        <v>259.17368182786782</v>
      </c>
      <c r="O7" s="180">
        <f t="shared" ca="1" si="11"/>
        <v>76.791090896176144</v>
      </c>
      <c r="P7" s="180">
        <f t="shared" ca="1" si="12"/>
        <v>1.9200272759559602</v>
      </c>
      <c r="Q7" s="180">
        <f t="shared" ca="1" si="13"/>
        <v>0</v>
      </c>
      <c r="R7" s="181">
        <f t="shared" ca="1" si="14"/>
        <v>337.88479999999998</v>
      </c>
      <c r="W7" s="46"/>
      <c r="X7" s="46">
        <v>7</v>
      </c>
    </row>
    <row r="8" spans="1:24">
      <c r="A8" s="61" t="s">
        <v>50</v>
      </c>
      <c r="B8" s="174">
        <f t="shared" ca="1" si="3"/>
        <v>679.49316799999997</v>
      </c>
      <c r="C8" s="179">
        <f t="shared" ca="1" si="4"/>
        <v>506.90190332799995</v>
      </c>
      <c r="D8" s="180">
        <f t="shared" ca="1" si="0"/>
        <v>163.28220827040002</v>
      </c>
      <c r="E8" s="180">
        <f t="shared" ca="1" si="0"/>
        <v>9.3090564016000013</v>
      </c>
      <c r="F8" s="181">
        <f t="shared" ca="1" si="0"/>
        <v>0</v>
      </c>
      <c r="G8" s="182">
        <f t="shared" ca="1" si="1"/>
        <v>352</v>
      </c>
      <c r="H8" s="182">
        <f t="shared" ca="1" si="2"/>
        <v>337.88479999999998</v>
      </c>
      <c r="I8" s="183">
        <f t="shared" ca="1" si="5"/>
        <v>259.17</v>
      </c>
      <c r="J8" s="180">
        <f t="shared" ca="1" si="6"/>
        <v>76.790000000000006</v>
      </c>
      <c r="K8" s="180">
        <f t="shared" ca="1" si="7"/>
        <v>1.92</v>
      </c>
      <c r="L8" s="180">
        <f t="shared" ca="1" si="8"/>
        <v>0</v>
      </c>
      <c r="M8" s="181">
        <f t="shared" ca="1" si="9"/>
        <v>337.88000000000005</v>
      </c>
      <c r="N8" s="179">
        <f t="shared" ca="1" si="10"/>
        <v>259.17368182786782</v>
      </c>
      <c r="O8" s="180">
        <f t="shared" ca="1" si="11"/>
        <v>76.791090896176144</v>
      </c>
      <c r="P8" s="180">
        <f t="shared" ca="1" si="12"/>
        <v>1.9200272759559602</v>
      </c>
      <c r="Q8" s="180">
        <f t="shared" ca="1" si="13"/>
        <v>0</v>
      </c>
      <c r="R8" s="181">
        <f t="shared" ca="1" si="14"/>
        <v>337.88479999999998</v>
      </c>
      <c r="W8" s="46"/>
      <c r="X8" s="46">
        <v>8</v>
      </c>
    </row>
    <row r="9" spans="1:24">
      <c r="A9" s="61" t="s">
        <v>51</v>
      </c>
      <c r="B9" s="174">
        <f t="shared" ca="1" si="3"/>
        <v>679.49316799999997</v>
      </c>
      <c r="C9" s="179">
        <f t="shared" ca="1" si="4"/>
        <v>506.90190332799995</v>
      </c>
      <c r="D9" s="180">
        <f t="shared" ca="1" si="0"/>
        <v>163.28220827040002</v>
      </c>
      <c r="E9" s="180">
        <f t="shared" ca="1" si="0"/>
        <v>9.3090564016000013</v>
      </c>
      <c r="F9" s="181">
        <f t="shared" ca="1" si="0"/>
        <v>0</v>
      </c>
      <c r="G9" s="182">
        <f t="shared" ca="1" si="1"/>
        <v>352</v>
      </c>
      <c r="H9" s="182">
        <f t="shared" ca="1" si="2"/>
        <v>337.88479999999998</v>
      </c>
      <c r="I9" s="183">
        <f t="shared" ca="1" si="5"/>
        <v>259.17</v>
      </c>
      <c r="J9" s="180">
        <f t="shared" ca="1" si="6"/>
        <v>76.790000000000006</v>
      </c>
      <c r="K9" s="180">
        <f t="shared" ca="1" si="7"/>
        <v>1.92</v>
      </c>
      <c r="L9" s="180">
        <f t="shared" ca="1" si="8"/>
        <v>0</v>
      </c>
      <c r="M9" s="181">
        <f t="shared" ca="1" si="9"/>
        <v>337.88000000000005</v>
      </c>
      <c r="N9" s="179">
        <f t="shared" ca="1" si="10"/>
        <v>259.17368182786782</v>
      </c>
      <c r="O9" s="180">
        <f t="shared" ca="1" si="11"/>
        <v>76.791090896176144</v>
      </c>
      <c r="P9" s="180">
        <f t="shared" ca="1" si="12"/>
        <v>1.9200272759559602</v>
      </c>
      <c r="Q9" s="180">
        <f t="shared" ca="1" si="13"/>
        <v>0</v>
      </c>
      <c r="R9" s="181">
        <f t="shared" ca="1" si="14"/>
        <v>337.88479999999998</v>
      </c>
      <c r="W9" s="46"/>
      <c r="X9" s="46">
        <v>9</v>
      </c>
    </row>
    <row r="10" spans="1:24">
      <c r="A10" s="61" t="s">
        <v>52</v>
      </c>
      <c r="B10" s="174">
        <f t="shared" ca="1" si="3"/>
        <v>679.49316799999997</v>
      </c>
      <c r="C10" s="179">
        <f t="shared" ca="1" si="4"/>
        <v>506.90190332799995</v>
      </c>
      <c r="D10" s="180">
        <f t="shared" ca="1" si="0"/>
        <v>163.28220827040002</v>
      </c>
      <c r="E10" s="180">
        <f t="shared" ca="1" si="0"/>
        <v>9.3090564016000013</v>
      </c>
      <c r="F10" s="181">
        <f t="shared" ca="1" si="0"/>
        <v>0</v>
      </c>
      <c r="G10" s="182">
        <f t="shared" ca="1" si="1"/>
        <v>352</v>
      </c>
      <c r="H10" s="182">
        <f t="shared" ca="1" si="2"/>
        <v>337.88479999999998</v>
      </c>
      <c r="I10" s="183">
        <f t="shared" ca="1" si="5"/>
        <v>259.17</v>
      </c>
      <c r="J10" s="180">
        <f t="shared" ca="1" si="6"/>
        <v>76.790000000000006</v>
      </c>
      <c r="K10" s="180">
        <f t="shared" ca="1" si="7"/>
        <v>1.92</v>
      </c>
      <c r="L10" s="180">
        <f t="shared" ca="1" si="8"/>
        <v>0</v>
      </c>
      <c r="M10" s="181">
        <f t="shared" ca="1" si="9"/>
        <v>337.88000000000005</v>
      </c>
      <c r="N10" s="179">
        <f t="shared" ca="1" si="10"/>
        <v>259.17368182786782</v>
      </c>
      <c r="O10" s="180">
        <f t="shared" ca="1" si="11"/>
        <v>76.791090896176144</v>
      </c>
      <c r="P10" s="180">
        <f t="shared" ca="1" si="12"/>
        <v>1.9200272759559602</v>
      </c>
      <c r="Q10" s="180">
        <f t="shared" ca="1" si="13"/>
        <v>0</v>
      </c>
      <c r="R10" s="181">
        <f t="shared" ca="1" si="14"/>
        <v>337.88479999999998</v>
      </c>
      <c r="W10" s="46"/>
      <c r="X10" s="46">
        <v>10</v>
      </c>
    </row>
    <row r="11" spans="1:24">
      <c r="A11" s="61" t="s">
        <v>53</v>
      </c>
      <c r="B11" s="174">
        <f t="shared" ca="1" si="3"/>
        <v>679.49316799999997</v>
      </c>
      <c r="C11" s="179">
        <f t="shared" ca="1" si="4"/>
        <v>506.90190332799995</v>
      </c>
      <c r="D11" s="180">
        <f t="shared" ca="1" si="0"/>
        <v>163.28220827040002</v>
      </c>
      <c r="E11" s="180">
        <f t="shared" ca="1" si="0"/>
        <v>9.3090564016000013</v>
      </c>
      <c r="F11" s="181">
        <f t="shared" ca="1" si="0"/>
        <v>0</v>
      </c>
      <c r="G11" s="182">
        <f t="shared" ca="1" si="1"/>
        <v>352</v>
      </c>
      <c r="H11" s="182">
        <f t="shared" ca="1" si="2"/>
        <v>337.88479999999998</v>
      </c>
      <c r="I11" s="183">
        <f t="shared" ca="1" si="5"/>
        <v>259.17</v>
      </c>
      <c r="J11" s="180">
        <f t="shared" ca="1" si="6"/>
        <v>76.790000000000006</v>
      </c>
      <c r="K11" s="180">
        <f t="shared" ca="1" si="7"/>
        <v>1.92</v>
      </c>
      <c r="L11" s="180">
        <f t="shared" ca="1" si="8"/>
        <v>0</v>
      </c>
      <c r="M11" s="181">
        <f t="shared" ca="1" si="9"/>
        <v>337.88000000000005</v>
      </c>
      <c r="N11" s="179">
        <f t="shared" ca="1" si="10"/>
        <v>259.17368182786782</v>
      </c>
      <c r="O11" s="180">
        <f t="shared" ca="1" si="11"/>
        <v>76.791090896176144</v>
      </c>
      <c r="P11" s="180">
        <f t="shared" ca="1" si="12"/>
        <v>1.9200272759559602</v>
      </c>
      <c r="Q11" s="180">
        <f t="shared" ca="1" si="13"/>
        <v>0</v>
      </c>
      <c r="R11" s="181">
        <f t="shared" ca="1" si="14"/>
        <v>337.88479999999998</v>
      </c>
      <c r="W11" s="46"/>
      <c r="X11" s="46">
        <v>11</v>
      </c>
    </row>
    <row r="12" spans="1:24">
      <c r="A12" s="61" t="s">
        <v>54</v>
      </c>
      <c r="B12" s="174">
        <f t="shared" ca="1" si="3"/>
        <v>679.49316799999997</v>
      </c>
      <c r="C12" s="179">
        <f t="shared" ca="1" si="4"/>
        <v>506.90190332799995</v>
      </c>
      <c r="D12" s="180">
        <f t="shared" ca="1" si="0"/>
        <v>163.28220827040002</v>
      </c>
      <c r="E12" s="180">
        <f t="shared" ca="1" si="0"/>
        <v>9.3090564016000013</v>
      </c>
      <c r="F12" s="181">
        <f t="shared" ca="1" si="0"/>
        <v>0</v>
      </c>
      <c r="G12" s="182">
        <f t="shared" ca="1" si="1"/>
        <v>352</v>
      </c>
      <c r="H12" s="182">
        <f t="shared" ca="1" si="2"/>
        <v>337.88479999999998</v>
      </c>
      <c r="I12" s="183">
        <f t="shared" ca="1" si="5"/>
        <v>259.17</v>
      </c>
      <c r="J12" s="180">
        <f t="shared" ca="1" si="6"/>
        <v>76.790000000000006</v>
      </c>
      <c r="K12" s="180">
        <f t="shared" ca="1" si="7"/>
        <v>1.92</v>
      </c>
      <c r="L12" s="180">
        <f t="shared" ca="1" si="8"/>
        <v>0</v>
      </c>
      <c r="M12" s="181">
        <f t="shared" ca="1" si="9"/>
        <v>337.88000000000005</v>
      </c>
      <c r="N12" s="179">
        <f t="shared" ca="1" si="10"/>
        <v>259.17368182786782</v>
      </c>
      <c r="O12" s="180">
        <f t="shared" ca="1" si="11"/>
        <v>76.791090896176144</v>
      </c>
      <c r="P12" s="180">
        <f t="shared" ca="1" si="12"/>
        <v>1.9200272759559602</v>
      </c>
      <c r="Q12" s="180">
        <f t="shared" ca="1" si="13"/>
        <v>0</v>
      </c>
      <c r="R12" s="181">
        <f t="shared" ca="1" si="14"/>
        <v>337.88479999999998</v>
      </c>
      <c r="W12" s="46"/>
      <c r="X12" s="46">
        <v>12</v>
      </c>
    </row>
    <row r="13" spans="1:24">
      <c r="A13" s="61" t="s">
        <v>55</v>
      </c>
      <c r="B13" s="174">
        <f t="shared" ca="1" si="3"/>
        <v>679.49316799999997</v>
      </c>
      <c r="C13" s="179">
        <f t="shared" ca="1" si="4"/>
        <v>506.90190332799995</v>
      </c>
      <c r="D13" s="180">
        <f t="shared" ca="1" si="0"/>
        <v>163.28220827040002</v>
      </c>
      <c r="E13" s="180">
        <f t="shared" ca="1" si="0"/>
        <v>9.3090564016000013</v>
      </c>
      <c r="F13" s="181">
        <f t="shared" ca="1" si="0"/>
        <v>0</v>
      </c>
      <c r="G13" s="182">
        <f t="shared" ca="1" si="1"/>
        <v>352</v>
      </c>
      <c r="H13" s="182">
        <f t="shared" ca="1" si="2"/>
        <v>337.88479999999998</v>
      </c>
      <c r="I13" s="183">
        <f t="shared" ca="1" si="5"/>
        <v>259.17</v>
      </c>
      <c r="J13" s="180">
        <f t="shared" ca="1" si="6"/>
        <v>76.790000000000006</v>
      </c>
      <c r="K13" s="180">
        <f t="shared" ca="1" si="7"/>
        <v>1.92</v>
      </c>
      <c r="L13" s="180">
        <f t="shared" ca="1" si="8"/>
        <v>0</v>
      </c>
      <c r="M13" s="181">
        <f t="shared" ca="1" si="9"/>
        <v>337.88000000000005</v>
      </c>
      <c r="N13" s="179">
        <f t="shared" ca="1" si="10"/>
        <v>259.17368182786782</v>
      </c>
      <c r="O13" s="180">
        <f t="shared" ca="1" si="11"/>
        <v>76.791090896176144</v>
      </c>
      <c r="P13" s="180">
        <f t="shared" ca="1" si="12"/>
        <v>1.9200272759559602</v>
      </c>
      <c r="Q13" s="180">
        <f t="shared" ca="1" si="13"/>
        <v>0</v>
      </c>
      <c r="R13" s="181">
        <f t="shared" ca="1" si="14"/>
        <v>337.88479999999998</v>
      </c>
      <c r="W13" s="46"/>
      <c r="X13" s="46">
        <v>13</v>
      </c>
    </row>
    <row r="14" spans="1:24">
      <c r="A14" s="61" t="s">
        <v>56</v>
      </c>
      <c r="B14" s="174">
        <f t="shared" ca="1" si="3"/>
        <v>679.49316799999997</v>
      </c>
      <c r="C14" s="179">
        <f t="shared" ca="1" si="4"/>
        <v>506.90190332799995</v>
      </c>
      <c r="D14" s="180">
        <f t="shared" ca="1" si="0"/>
        <v>163.28220827040002</v>
      </c>
      <c r="E14" s="180">
        <f t="shared" ca="1" si="0"/>
        <v>9.3090564016000013</v>
      </c>
      <c r="F14" s="181">
        <f t="shared" ca="1" si="0"/>
        <v>0</v>
      </c>
      <c r="G14" s="182">
        <f t="shared" ca="1" si="1"/>
        <v>352</v>
      </c>
      <c r="H14" s="182">
        <f t="shared" ca="1" si="2"/>
        <v>337.88479999999998</v>
      </c>
      <c r="I14" s="183">
        <f t="shared" ca="1" si="5"/>
        <v>259.17</v>
      </c>
      <c r="J14" s="180">
        <f t="shared" ca="1" si="6"/>
        <v>76.790000000000006</v>
      </c>
      <c r="K14" s="180">
        <f t="shared" ca="1" si="7"/>
        <v>1.92</v>
      </c>
      <c r="L14" s="180">
        <f t="shared" ca="1" si="8"/>
        <v>0</v>
      </c>
      <c r="M14" s="181">
        <f t="shared" ca="1" si="9"/>
        <v>337.88000000000005</v>
      </c>
      <c r="N14" s="179">
        <f t="shared" ca="1" si="10"/>
        <v>259.17368182786782</v>
      </c>
      <c r="O14" s="180">
        <f t="shared" ca="1" si="11"/>
        <v>76.791090896176144</v>
      </c>
      <c r="P14" s="180">
        <f t="shared" ca="1" si="12"/>
        <v>1.9200272759559602</v>
      </c>
      <c r="Q14" s="180">
        <f t="shared" ca="1" si="13"/>
        <v>0</v>
      </c>
      <c r="R14" s="181">
        <f t="shared" ca="1" si="14"/>
        <v>337.88479999999998</v>
      </c>
      <c r="W14" s="46"/>
      <c r="X14" s="46">
        <v>14</v>
      </c>
    </row>
    <row r="15" spans="1:24">
      <c r="A15" s="61" t="s">
        <v>57</v>
      </c>
      <c r="B15" s="174">
        <f t="shared" ca="1" si="3"/>
        <v>679.49316799999997</v>
      </c>
      <c r="C15" s="179">
        <f t="shared" ca="1" si="4"/>
        <v>506.90190332799995</v>
      </c>
      <c r="D15" s="180">
        <f t="shared" ca="1" si="0"/>
        <v>163.28220827040002</v>
      </c>
      <c r="E15" s="180">
        <f t="shared" ca="1" si="0"/>
        <v>9.3090564016000013</v>
      </c>
      <c r="F15" s="181">
        <f t="shared" ca="1" si="0"/>
        <v>0</v>
      </c>
      <c r="G15" s="182">
        <f t="shared" ca="1" si="1"/>
        <v>352</v>
      </c>
      <c r="H15" s="182">
        <f t="shared" ca="1" si="2"/>
        <v>337.88479999999998</v>
      </c>
      <c r="I15" s="183">
        <f t="shared" ca="1" si="5"/>
        <v>259.17</v>
      </c>
      <c r="J15" s="180">
        <f t="shared" ca="1" si="6"/>
        <v>76.790000000000006</v>
      </c>
      <c r="K15" s="180">
        <f t="shared" ca="1" si="7"/>
        <v>1.92</v>
      </c>
      <c r="L15" s="180">
        <f t="shared" ca="1" si="8"/>
        <v>0</v>
      </c>
      <c r="M15" s="181">
        <f t="shared" ca="1" si="9"/>
        <v>337.88000000000005</v>
      </c>
      <c r="N15" s="179">
        <f t="shared" ca="1" si="10"/>
        <v>259.17368182786782</v>
      </c>
      <c r="O15" s="180">
        <f t="shared" ca="1" si="11"/>
        <v>76.791090896176144</v>
      </c>
      <c r="P15" s="180">
        <f t="shared" ca="1" si="12"/>
        <v>1.9200272759559602</v>
      </c>
      <c r="Q15" s="180">
        <f t="shared" ca="1" si="13"/>
        <v>0</v>
      </c>
      <c r="R15" s="181">
        <f t="shared" ca="1" si="14"/>
        <v>337.88479999999998</v>
      </c>
      <c r="W15" s="46"/>
      <c r="X15" s="46">
        <v>15</v>
      </c>
    </row>
    <row r="16" spans="1:24">
      <c r="A16" s="61" t="s">
        <v>58</v>
      </c>
      <c r="B16" s="174">
        <f t="shared" ca="1" si="3"/>
        <v>679.49316799999997</v>
      </c>
      <c r="C16" s="179">
        <f t="shared" ca="1" si="4"/>
        <v>506.90190332799995</v>
      </c>
      <c r="D16" s="180">
        <f t="shared" ca="1" si="0"/>
        <v>163.28220827040002</v>
      </c>
      <c r="E16" s="180">
        <f t="shared" ca="1" si="0"/>
        <v>9.3090564016000013</v>
      </c>
      <c r="F16" s="181">
        <f t="shared" ca="1" si="0"/>
        <v>0</v>
      </c>
      <c r="G16" s="182">
        <f t="shared" ca="1" si="1"/>
        <v>352</v>
      </c>
      <c r="H16" s="182">
        <f t="shared" ca="1" si="2"/>
        <v>337.88479999999998</v>
      </c>
      <c r="I16" s="183">
        <f t="shared" ca="1" si="5"/>
        <v>259.17</v>
      </c>
      <c r="J16" s="180">
        <f t="shared" ca="1" si="6"/>
        <v>76.790000000000006</v>
      </c>
      <c r="K16" s="180">
        <f t="shared" ca="1" si="7"/>
        <v>1.92</v>
      </c>
      <c r="L16" s="180">
        <f t="shared" ca="1" si="8"/>
        <v>0</v>
      </c>
      <c r="M16" s="181">
        <f t="shared" ca="1" si="9"/>
        <v>337.88000000000005</v>
      </c>
      <c r="N16" s="179">
        <f t="shared" ca="1" si="10"/>
        <v>259.17368182786782</v>
      </c>
      <c r="O16" s="180">
        <f t="shared" ca="1" si="11"/>
        <v>76.791090896176144</v>
      </c>
      <c r="P16" s="180">
        <f t="shared" ca="1" si="12"/>
        <v>1.9200272759559602</v>
      </c>
      <c r="Q16" s="180">
        <f t="shared" ca="1" si="13"/>
        <v>0</v>
      </c>
      <c r="R16" s="181">
        <f t="shared" ca="1" si="14"/>
        <v>337.88479999999998</v>
      </c>
      <c r="W16" s="46"/>
      <c r="X16" s="46">
        <v>16</v>
      </c>
    </row>
    <row r="17" spans="1:24">
      <c r="A17" s="61" t="s">
        <v>59</v>
      </c>
      <c r="B17" s="174">
        <f t="shared" ca="1" si="3"/>
        <v>679.49316799999997</v>
      </c>
      <c r="C17" s="179">
        <f t="shared" ca="1" si="4"/>
        <v>506.90190332799995</v>
      </c>
      <c r="D17" s="180">
        <f t="shared" ca="1" si="0"/>
        <v>163.28220827040002</v>
      </c>
      <c r="E17" s="180">
        <f t="shared" ca="1" si="0"/>
        <v>9.3090564016000013</v>
      </c>
      <c r="F17" s="181">
        <f t="shared" ca="1" si="0"/>
        <v>0</v>
      </c>
      <c r="G17" s="182">
        <f t="shared" ca="1" si="1"/>
        <v>352</v>
      </c>
      <c r="H17" s="182">
        <f t="shared" ca="1" si="2"/>
        <v>337.88479999999998</v>
      </c>
      <c r="I17" s="183">
        <f t="shared" ca="1" si="5"/>
        <v>259.17</v>
      </c>
      <c r="J17" s="180">
        <f t="shared" ca="1" si="6"/>
        <v>76.790000000000006</v>
      </c>
      <c r="K17" s="180">
        <f t="shared" ca="1" si="7"/>
        <v>1.92</v>
      </c>
      <c r="L17" s="180">
        <f t="shared" ca="1" si="8"/>
        <v>0</v>
      </c>
      <c r="M17" s="181">
        <f t="shared" ca="1" si="9"/>
        <v>337.88000000000005</v>
      </c>
      <c r="N17" s="179">
        <f t="shared" ca="1" si="10"/>
        <v>259.17368182786782</v>
      </c>
      <c r="O17" s="180">
        <f t="shared" ca="1" si="11"/>
        <v>76.791090896176144</v>
      </c>
      <c r="P17" s="180">
        <f t="shared" ca="1" si="12"/>
        <v>1.9200272759559602</v>
      </c>
      <c r="Q17" s="180">
        <f t="shared" ca="1" si="13"/>
        <v>0</v>
      </c>
      <c r="R17" s="181">
        <f t="shared" ca="1" si="14"/>
        <v>337.88479999999998</v>
      </c>
      <c r="W17" s="46"/>
      <c r="X17" s="46">
        <v>17</v>
      </c>
    </row>
    <row r="18" spans="1:24">
      <c r="A18" s="61" t="s">
        <v>60</v>
      </c>
      <c r="B18" s="174">
        <f t="shared" ca="1" si="3"/>
        <v>679.49316799999997</v>
      </c>
      <c r="C18" s="179">
        <f t="shared" ca="1" si="4"/>
        <v>506.90190332799995</v>
      </c>
      <c r="D18" s="180">
        <f t="shared" ca="1" si="0"/>
        <v>163.28220827040002</v>
      </c>
      <c r="E18" s="180">
        <f t="shared" ca="1" si="0"/>
        <v>9.3090564016000013</v>
      </c>
      <c r="F18" s="181">
        <f t="shared" ca="1" si="0"/>
        <v>0</v>
      </c>
      <c r="G18" s="182">
        <f t="shared" ca="1" si="1"/>
        <v>352</v>
      </c>
      <c r="H18" s="182">
        <f t="shared" ca="1" si="2"/>
        <v>337.88479999999998</v>
      </c>
      <c r="I18" s="183">
        <f t="shared" ca="1" si="5"/>
        <v>259.17</v>
      </c>
      <c r="J18" s="180">
        <f t="shared" ca="1" si="6"/>
        <v>76.790000000000006</v>
      </c>
      <c r="K18" s="180">
        <f t="shared" ca="1" si="7"/>
        <v>1.92</v>
      </c>
      <c r="L18" s="180">
        <f t="shared" ca="1" si="8"/>
        <v>0</v>
      </c>
      <c r="M18" s="181">
        <f t="shared" ca="1" si="9"/>
        <v>337.88000000000005</v>
      </c>
      <c r="N18" s="179">
        <f t="shared" ca="1" si="10"/>
        <v>259.17368182786782</v>
      </c>
      <c r="O18" s="180">
        <f t="shared" ca="1" si="11"/>
        <v>76.791090896176144</v>
      </c>
      <c r="P18" s="180">
        <f t="shared" ca="1" si="12"/>
        <v>1.9200272759559602</v>
      </c>
      <c r="Q18" s="180">
        <f t="shared" ca="1" si="13"/>
        <v>0</v>
      </c>
      <c r="R18" s="181">
        <f t="shared" ca="1" si="14"/>
        <v>337.88479999999998</v>
      </c>
      <c r="W18" s="46"/>
      <c r="X18" s="46">
        <v>18</v>
      </c>
    </row>
    <row r="19" spans="1:24">
      <c r="A19" s="61" t="s">
        <v>61</v>
      </c>
      <c r="B19" s="174">
        <f t="shared" ca="1" si="3"/>
        <v>679.49316799999997</v>
      </c>
      <c r="C19" s="179">
        <f t="shared" ca="1" si="4"/>
        <v>506.90190332799995</v>
      </c>
      <c r="D19" s="180">
        <f t="shared" ca="1" si="4"/>
        <v>163.28220827040002</v>
      </c>
      <c r="E19" s="180">
        <f t="shared" ca="1" si="4"/>
        <v>9.3090564016000013</v>
      </c>
      <c r="F19" s="181">
        <f t="shared" ca="1" si="4"/>
        <v>0</v>
      </c>
      <c r="G19" s="182">
        <f t="shared" ca="1" si="1"/>
        <v>352</v>
      </c>
      <c r="H19" s="182">
        <f t="shared" ca="1" si="2"/>
        <v>337.88479999999998</v>
      </c>
      <c r="I19" s="183">
        <f t="shared" ca="1" si="5"/>
        <v>259.17</v>
      </c>
      <c r="J19" s="180">
        <f t="shared" ca="1" si="6"/>
        <v>76.790000000000006</v>
      </c>
      <c r="K19" s="180">
        <f t="shared" ca="1" si="7"/>
        <v>1.92</v>
      </c>
      <c r="L19" s="180">
        <f t="shared" ca="1" si="8"/>
        <v>0</v>
      </c>
      <c r="M19" s="181">
        <f t="shared" ca="1" si="9"/>
        <v>337.88000000000005</v>
      </c>
      <c r="N19" s="179">
        <f t="shared" ca="1" si="10"/>
        <v>259.17368182786782</v>
      </c>
      <c r="O19" s="180">
        <f t="shared" ca="1" si="11"/>
        <v>76.791090896176144</v>
      </c>
      <c r="P19" s="180">
        <f t="shared" ca="1" si="12"/>
        <v>1.9200272759559602</v>
      </c>
      <c r="Q19" s="180">
        <f t="shared" ca="1" si="13"/>
        <v>0</v>
      </c>
      <c r="R19" s="181">
        <f t="shared" ca="1" si="14"/>
        <v>337.88479999999998</v>
      </c>
      <c r="W19" s="46"/>
      <c r="X19" s="46">
        <v>19</v>
      </c>
    </row>
    <row r="20" spans="1:24">
      <c r="A20" s="61" t="s">
        <v>62</v>
      </c>
      <c r="B20" s="174">
        <f t="shared" ca="1" si="3"/>
        <v>679.49316799999997</v>
      </c>
      <c r="C20" s="179">
        <f t="shared" ca="1" si="4"/>
        <v>506.90190332799995</v>
      </c>
      <c r="D20" s="180">
        <f t="shared" ca="1" si="4"/>
        <v>163.28220827040002</v>
      </c>
      <c r="E20" s="180">
        <f t="shared" ca="1" si="4"/>
        <v>9.3090564016000013</v>
      </c>
      <c r="F20" s="181">
        <f t="shared" ca="1" si="4"/>
        <v>0</v>
      </c>
      <c r="G20" s="182">
        <f t="shared" ca="1" si="1"/>
        <v>352</v>
      </c>
      <c r="H20" s="182">
        <f t="shared" ca="1" si="2"/>
        <v>337.88479999999998</v>
      </c>
      <c r="I20" s="183">
        <f t="shared" ca="1" si="5"/>
        <v>259.17</v>
      </c>
      <c r="J20" s="180">
        <f t="shared" ca="1" si="6"/>
        <v>76.790000000000006</v>
      </c>
      <c r="K20" s="180">
        <f t="shared" ca="1" si="7"/>
        <v>1.92</v>
      </c>
      <c r="L20" s="180">
        <f t="shared" ca="1" si="8"/>
        <v>0</v>
      </c>
      <c r="M20" s="181">
        <f t="shared" ca="1" si="9"/>
        <v>337.88000000000005</v>
      </c>
      <c r="N20" s="179">
        <f t="shared" ca="1" si="10"/>
        <v>259.17368182786782</v>
      </c>
      <c r="O20" s="180">
        <f t="shared" ca="1" si="11"/>
        <v>76.791090896176144</v>
      </c>
      <c r="P20" s="180">
        <f t="shared" ca="1" si="12"/>
        <v>1.9200272759559602</v>
      </c>
      <c r="Q20" s="180">
        <f t="shared" ca="1" si="13"/>
        <v>0</v>
      </c>
      <c r="R20" s="181">
        <f t="shared" ca="1" si="14"/>
        <v>337.88479999999998</v>
      </c>
      <c r="W20" s="46"/>
      <c r="X20" s="46">
        <v>20</v>
      </c>
    </row>
    <row r="21" spans="1:24">
      <c r="A21" s="61" t="s">
        <v>63</v>
      </c>
      <c r="B21" s="174">
        <f t="shared" ca="1" si="3"/>
        <v>679.49316799999997</v>
      </c>
      <c r="C21" s="179">
        <f t="shared" ca="1" si="4"/>
        <v>506.90190332799995</v>
      </c>
      <c r="D21" s="180">
        <f t="shared" ca="1" si="4"/>
        <v>163.28220827040002</v>
      </c>
      <c r="E21" s="180">
        <f t="shared" ca="1" si="4"/>
        <v>9.3090564016000013</v>
      </c>
      <c r="F21" s="181">
        <f t="shared" ca="1" si="4"/>
        <v>0</v>
      </c>
      <c r="G21" s="182">
        <f t="shared" ca="1" si="1"/>
        <v>352</v>
      </c>
      <c r="H21" s="182">
        <f t="shared" ca="1" si="2"/>
        <v>337.88479999999998</v>
      </c>
      <c r="I21" s="183">
        <f t="shared" ca="1" si="5"/>
        <v>259.17</v>
      </c>
      <c r="J21" s="180">
        <f t="shared" ca="1" si="6"/>
        <v>76.790000000000006</v>
      </c>
      <c r="K21" s="180">
        <f t="shared" ca="1" si="7"/>
        <v>1.92</v>
      </c>
      <c r="L21" s="180">
        <f t="shared" ca="1" si="8"/>
        <v>0</v>
      </c>
      <c r="M21" s="181">
        <f t="shared" ca="1" si="9"/>
        <v>337.88000000000005</v>
      </c>
      <c r="N21" s="179">
        <f t="shared" ca="1" si="10"/>
        <v>259.17368182786782</v>
      </c>
      <c r="O21" s="180">
        <f t="shared" ca="1" si="11"/>
        <v>76.791090896176144</v>
      </c>
      <c r="P21" s="180">
        <f t="shared" ca="1" si="12"/>
        <v>1.9200272759559602</v>
      </c>
      <c r="Q21" s="180">
        <f t="shared" ca="1" si="13"/>
        <v>0</v>
      </c>
      <c r="R21" s="181">
        <f t="shared" ca="1" si="14"/>
        <v>337.88479999999998</v>
      </c>
      <c r="W21" s="46"/>
      <c r="X21" s="46">
        <v>21</v>
      </c>
    </row>
    <row r="22" spans="1:24">
      <c r="A22" s="61" t="s">
        <v>64</v>
      </c>
      <c r="B22" s="174">
        <f t="shared" ca="1" si="3"/>
        <v>679.49316799999997</v>
      </c>
      <c r="C22" s="179">
        <f t="shared" ca="1" si="4"/>
        <v>506.90190332799995</v>
      </c>
      <c r="D22" s="180">
        <f t="shared" ca="1" si="4"/>
        <v>163.28220827040002</v>
      </c>
      <c r="E22" s="180">
        <f t="shared" ca="1" si="4"/>
        <v>9.3090564016000013</v>
      </c>
      <c r="F22" s="181">
        <f t="shared" ca="1" si="4"/>
        <v>0</v>
      </c>
      <c r="G22" s="182">
        <f t="shared" ca="1" si="1"/>
        <v>352</v>
      </c>
      <c r="H22" s="182">
        <f t="shared" ca="1" si="2"/>
        <v>337.88479999999998</v>
      </c>
      <c r="I22" s="183">
        <f t="shared" ca="1" si="5"/>
        <v>259.17</v>
      </c>
      <c r="J22" s="180">
        <f t="shared" ca="1" si="6"/>
        <v>76.790000000000006</v>
      </c>
      <c r="K22" s="180">
        <f t="shared" ca="1" si="7"/>
        <v>1.92</v>
      </c>
      <c r="L22" s="180">
        <f t="shared" ca="1" si="8"/>
        <v>0</v>
      </c>
      <c r="M22" s="181">
        <f t="shared" ca="1" si="9"/>
        <v>337.88000000000005</v>
      </c>
      <c r="N22" s="179">
        <f t="shared" ca="1" si="10"/>
        <v>259.17368182786782</v>
      </c>
      <c r="O22" s="180">
        <f t="shared" ca="1" si="11"/>
        <v>76.791090896176144</v>
      </c>
      <c r="P22" s="180">
        <f t="shared" ca="1" si="12"/>
        <v>1.9200272759559602</v>
      </c>
      <c r="Q22" s="180">
        <f t="shared" ca="1" si="13"/>
        <v>0</v>
      </c>
      <c r="R22" s="181">
        <f t="shared" ca="1" si="14"/>
        <v>337.88479999999998</v>
      </c>
      <c r="W22" s="46"/>
      <c r="X22" s="46">
        <v>22</v>
      </c>
    </row>
    <row r="23" spans="1:24">
      <c r="A23" s="61" t="s">
        <v>65</v>
      </c>
      <c r="B23" s="174">
        <f t="shared" ca="1" si="3"/>
        <v>679.49316799999997</v>
      </c>
      <c r="C23" s="179">
        <f t="shared" ca="1" si="4"/>
        <v>506.90190332799995</v>
      </c>
      <c r="D23" s="180">
        <f t="shared" ca="1" si="4"/>
        <v>163.28220827040002</v>
      </c>
      <c r="E23" s="180">
        <f t="shared" ca="1" si="4"/>
        <v>9.3090564016000013</v>
      </c>
      <c r="F23" s="181">
        <f t="shared" ca="1" si="4"/>
        <v>0</v>
      </c>
      <c r="G23" s="182">
        <f t="shared" ca="1" si="1"/>
        <v>352</v>
      </c>
      <c r="H23" s="182">
        <f t="shared" ca="1" si="2"/>
        <v>337.88479999999998</v>
      </c>
      <c r="I23" s="183">
        <f t="shared" ca="1" si="5"/>
        <v>259.17</v>
      </c>
      <c r="J23" s="180">
        <f t="shared" ca="1" si="6"/>
        <v>76.790000000000006</v>
      </c>
      <c r="K23" s="180">
        <f t="shared" ca="1" si="7"/>
        <v>1.92</v>
      </c>
      <c r="L23" s="180">
        <f t="shared" ca="1" si="8"/>
        <v>0</v>
      </c>
      <c r="M23" s="181">
        <f t="shared" ca="1" si="9"/>
        <v>337.88000000000005</v>
      </c>
      <c r="N23" s="179">
        <f t="shared" ca="1" si="10"/>
        <v>259.17368182786782</v>
      </c>
      <c r="O23" s="180">
        <f t="shared" ca="1" si="11"/>
        <v>76.791090896176144</v>
      </c>
      <c r="P23" s="180">
        <f t="shared" ca="1" si="12"/>
        <v>1.9200272759559602</v>
      </c>
      <c r="Q23" s="180">
        <f t="shared" ca="1" si="13"/>
        <v>0</v>
      </c>
      <c r="R23" s="181">
        <f t="shared" ca="1" si="14"/>
        <v>337.88479999999998</v>
      </c>
      <c r="W23" s="46"/>
      <c r="X23" s="46">
        <v>23</v>
      </c>
    </row>
    <row r="24" spans="1:24">
      <c r="A24" s="61" t="s">
        <v>66</v>
      </c>
      <c r="B24" s="174">
        <f t="shared" ca="1" si="3"/>
        <v>679.49316799999997</v>
      </c>
      <c r="C24" s="179">
        <f t="shared" ca="1" si="4"/>
        <v>506.90190332799995</v>
      </c>
      <c r="D24" s="180">
        <f t="shared" ca="1" si="4"/>
        <v>163.28220827040002</v>
      </c>
      <c r="E24" s="180">
        <f t="shared" ca="1" si="4"/>
        <v>9.3090564016000013</v>
      </c>
      <c r="F24" s="181">
        <f t="shared" ca="1" si="4"/>
        <v>0</v>
      </c>
      <c r="G24" s="182">
        <f t="shared" ca="1" si="1"/>
        <v>377</v>
      </c>
      <c r="H24" s="182">
        <f t="shared" ca="1" si="2"/>
        <v>361.88229999999999</v>
      </c>
      <c r="I24" s="183">
        <f t="shared" ca="1" si="5"/>
        <v>283.17</v>
      </c>
      <c r="J24" s="180">
        <f t="shared" ca="1" si="6"/>
        <v>76.790000000000006</v>
      </c>
      <c r="K24" s="180">
        <f t="shared" ca="1" si="7"/>
        <v>1.92</v>
      </c>
      <c r="L24" s="180">
        <f t="shared" ca="1" si="8"/>
        <v>0</v>
      </c>
      <c r="M24" s="181">
        <f t="shared" ca="1" si="9"/>
        <v>361.88000000000005</v>
      </c>
      <c r="N24" s="179">
        <f t="shared" ca="1" si="10"/>
        <v>283.17179974300871</v>
      </c>
      <c r="O24" s="180">
        <f t="shared" ca="1" si="11"/>
        <v>76.790488054051053</v>
      </c>
      <c r="P24" s="180">
        <f t="shared" ca="1" si="12"/>
        <v>1.9200122029402007</v>
      </c>
      <c r="Q24" s="180">
        <f t="shared" ca="1" si="13"/>
        <v>0</v>
      </c>
      <c r="R24" s="181">
        <f t="shared" ca="1" si="14"/>
        <v>361.88229999999993</v>
      </c>
      <c r="W24" s="46"/>
      <c r="X24" s="46">
        <v>24</v>
      </c>
    </row>
    <row r="25" spans="1:24">
      <c r="A25" s="61" t="s">
        <v>67</v>
      </c>
      <c r="B25" s="174">
        <f t="shared" ca="1" si="3"/>
        <v>679.49316799999997</v>
      </c>
      <c r="C25" s="179">
        <f t="shared" ca="1" si="4"/>
        <v>506.90190332799995</v>
      </c>
      <c r="D25" s="180">
        <f t="shared" ca="1" si="4"/>
        <v>163.28220827040002</v>
      </c>
      <c r="E25" s="180">
        <f t="shared" ca="1" si="4"/>
        <v>9.3090564016000013</v>
      </c>
      <c r="F25" s="181">
        <f t="shared" ca="1" si="4"/>
        <v>0</v>
      </c>
      <c r="G25" s="182">
        <f t="shared" ca="1" si="1"/>
        <v>437</v>
      </c>
      <c r="H25" s="182">
        <f t="shared" ca="1" si="2"/>
        <v>419.47629999999998</v>
      </c>
      <c r="I25" s="183">
        <f t="shared" ca="1" si="5"/>
        <v>332.17</v>
      </c>
      <c r="J25" s="180">
        <f t="shared" ca="1" si="6"/>
        <v>85.41</v>
      </c>
      <c r="K25" s="180">
        <f t="shared" ca="1" si="7"/>
        <v>1.9</v>
      </c>
      <c r="L25" s="180">
        <f t="shared" ca="1" si="8"/>
        <v>0</v>
      </c>
      <c r="M25" s="181">
        <f t="shared" ca="1" si="9"/>
        <v>419.48</v>
      </c>
      <c r="N25" s="179">
        <f t="shared" ca="1" si="10"/>
        <v>332.16707011299701</v>
      </c>
      <c r="O25" s="180">
        <f t="shared" ca="1" si="11"/>
        <v>85.409246645847233</v>
      </c>
      <c r="P25" s="180">
        <f t="shared" ca="1" si="12"/>
        <v>1.8999832411557163</v>
      </c>
      <c r="Q25" s="180">
        <f t="shared" ca="1" si="13"/>
        <v>0</v>
      </c>
      <c r="R25" s="181">
        <f t="shared" ca="1" si="14"/>
        <v>419.47629999999998</v>
      </c>
      <c r="W25" s="46"/>
      <c r="X25" s="46">
        <v>25</v>
      </c>
    </row>
    <row r="26" spans="1:24">
      <c r="A26" s="61" t="s">
        <v>68</v>
      </c>
      <c r="B26" s="174">
        <f t="shared" ca="1" si="3"/>
        <v>679.49316799999997</v>
      </c>
      <c r="C26" s="179">
        <f t="shared" ca="1" si="4"/>
        <v>506.90190332799995</v>
      </c>
      <c r="D26" s="180">
        <f t="shared" ca="1" si="4"/>
        <v>163.28220827040002</v>
      </c>
      <c r="E26" s="180">
        <f t="shared" ca="1" si="4"/>
        <v>9.3090564016000013</v>
      </c>
      <c r="F26" s="181">
        <f t="shared" ca="1" si="4"/>
        <v>0</v>
      </c>
      <c r="G26" s="182">
        <f t="shared" ca="1" si="1"/>
        <v>482</v>
      </c>
      <c r="H26" s="182">
        <f t="shared" ca="1" si="2"/>
        <v>462.67180000000002</v>
      </c>
      <c r="I26" s="183">
        <f t="shared" ca="1" si="5"/>
        <v>361.46</v>
      </c>
      <c r="J26" s="180">
        <f t="shared" ca="1" si="6"/>
        <v>99.4</v>
      </c>
      <c r="K26" s="180">
        <f t="shared" ca="1" si="7"/>
        <v>1.81</v>
      </c>
      <c r="L26" s="180">
        <f t="shared" ca="1" si="8"/>
        <v>0</v>
      </c>
      <c r="M26" s="181">
        <f t="shared" ca="1" si="9"/>
        <v>462.67</v>
      </c>
      <c r="N26" s="179">
        <f t="shared" ca="1" si="10"/>
        <v>361.46140624635268</v>
      </c>
      <c r="O26" s="180">
        <f t="shared" ca="1" si="11"/>
        <v>99.40038671191131</v>
      </c>
      <c r="P26" s="180">
        <f t="shared" ca="1" si="12"/>
        <v>1.8100070417360106</v>
      </c>
      <c r="Q26" s="180">
        <f t="shared" ca="1" si="13"/>
        <v>0</v>
      </c>
      <c r="R26" s="181">
        <f t="shared" ca="1" si="14"/>
        <v>462.67180000000002</v>
      </c>
      <c r="W26" s="46"/>
      <c r="X26" s="46">
        <v>26</v>
      </c>
    </row>
    <row r="27" spans="1:24">
      <c r="A27" s="61" t="s">
        <v>69</v>
      </c>
      <c r="B27" s="174">
        <f t="shared" ca="1" si="3"/>
        <v>679.19316800000001</v>
      </c>
      <c r="C27" s="179">
        <f t="shared" ca="1" si="4"/>
        <v>506.67810332800002</v>
      </c>
      <c r="D27" s="180">
        <f t="shared" ca="1" si="4"/>
        <v>163.21011827040005</v>
      </c>
      <c r="E27" s="180">
        <f t="shared" ca="1" si="4"/>
        <v>9.3049464016000005</v>
      </c>
      <c r="F27" s="181">
        <f t="shared" ca="1" si="4"/>
        <v>0</v>
      </c>
      <c r="G27" s="182">
        <f t="shared" ca="1" si="1"/>
        <v>594.87578299999996</v>
      </c>
      <c r="H27" s="182">
        <f t="shared" ca="1" si="2"/>
        <v>571.02126399999997</v>
      </c>
      <c r="I27" s="183">
        <f t="shared" ca="1" si="5"/>
        <v>417.7</v>
      </c>
      <c r="J27" s="180">
        <f t="shared" ca="1" si="6"/>
        <v>145.05000000000001</v>
      </c>
      <c r="K27" s="180">
        <f t="shared" ca="1" si="7"/>
        <v>8.27</v>
      </c>
      <c r="L27" s="180">
        <f t="shared" ca="1" si="8"/>
        <v>0</v>
      </c>
      <c r="M27" s="181">
        <f t="shared" ca="1" si="9"/>
        <v>571.02</v>
      </c>
      <c r="N27" s="179">
        <f t="shared" ca="1" si="10"/>
        <v>417.70092461349861</v>
      </c>
      <c r="O27" s="180">
        <f t="shared" ca="1" si="11"/>
        <v>145.05032108017232</v>
      </c>
      <c r="P27" s="180">
        <f t="shared" ca="1" si="12"/>
        <v>8.2700183063290247</v>
      </c>
      <c r="Q27" s="180">
        <f t="shared" ca="1" si="13"/>
        <v>0</v>
      </c>
      <c r="R27" s="181">
        <f t="shared" ca="1" si="14"/>
        <v>571.02126399999997</v>
      </c>
      <c r="W27" s="46"/>
      <c r="X27" s="46">
        <v>27</v>
      </c>
    </row>
    <row r="28" spans="1:24">
      <c r="A28" s="61" t="s">
        <v>70</v>
      </c>
      <c r="B28" s="174">
        <f t="shared" ca="1" si="3"/>
        <v>679.19316800000001</v>
      </c>
      <c r="C28" s="179">
        <f t="shared" ca="1" si="4"/>
        <v>506.67810332800002</v>
      </c>
      <c r="D28" s="180">
        <f t="shared" ca="1" si="4"/>
        <v>163.21011827040005</v>
      </c>
      <c r="E28" s="180">
        <f t="shared" ca="1" si="4"/>
        <v>9.3049464016000005</v>
      </c>
      <c r="F28" s="181">
        <f t="shared" ca="1" si="4"/>
        <v>0</v>
      </c>
      <c r="G28" s="182">
        <f t="shared" ca="1" si="1"/>
        <v>679.19</v>
      </c>
      <c r="H28" s="182">
        <f t="shared" ca="1" si="2"/>
        <v>651.95448099999999</v>
      </c>
      <c r="I28" s="183">
        <f t="shared" ca="1" si="5"/>
        <v>486.36</v>
      </c>
      <c r="J28" s="180">
        <f t="shared" ca="1" si="6"/>
        <v>156.66</v>
      </c>
      <c r="K28" s="180">
        <f t="shared" ca="1" si="7"/>
        <v>8.93</v>
      </c>
      <c r="L28" s="180">
        <f t="shared" ca="1" si="8"/>
        <v>0</v>
      </c>
      <c r="M28" s="181">
        <f t="shared" ca="1" si="9"/>
        <v>651.94999999999993</v>
      </c>
      <c r="N28" s="179">
        <f t="shared" ca="1" si="10"/>
        <v>486.36334286242817</v>
      </c>
      <c r="O28" s="180">
        <f t="shared" ca="1" si="11"/>
        <v>156.66107675965949</v>
      </c>
      <c r="P28" s="180">
        <f t="shared" ca="1" si="12"/>
        <v>8.9300613779124163</v>
      </c>
      <c r="Q28" s="180">
        <f t="shared" ca="1" si="13"/>
        <v>0</v>
      </c>
      <c r="R28" s="181">
        <f t="shared" ca="1" si="14"/>
        <v>651.9544810000001</v>
      </c>
      <c r="W28" s="46"/>
      <c r="X28" s="46">
        <v>28</v>
      </c>
    </row>
    <row r="29" spans="1:24">
      <c r="A29" s="61" t="s">
        <v>71</v>
      </c>
      <c r="B29" s="174">
        <f t="shared" ca="1" si="3"/>
        <v>679.19316800000001</v>
      </c>
      <c r="C29" s="179">
        <f t="shared" ca="1" si="4"/>
        <v>506.67810332800002</v>
      </c>
      <c r="D29" s="180">
        <f t="shared" ca="1" si="4"/>
        <v>163.21011827040005</v>
      </c>
      <c r="E29" s="180">
        <f t="shared" ca="1" si="4"/>
        <v>9.3049464016000005</v>
      </c>
      <c r="F29" s="181">
        <f t="shared" ca="1" si="4"/>
        <v>0</v>
      </c>
      <c r="G29" s="182">
        <f t="shared" ca="1" si="1"/>
        <v>679.19</v>
      </c>
      <c r="H29" s="182">
        <f t="shared" ca="1" si="2"/>
        <v>651.95448099999999</v>
      </c>
      <c r="I29" s="183">
        <f t="shared" ca="1" si="5"/>
        <v>486.36</v>
      </c>
      <c r="J29" s="180">
        <f t="shared" ca="1" si="6"/>
        <v>156.66</v>
      </c>
      <c r="K29" s="180">
        <f t="shared" ca="1" si="7"/>
        <v>8.93</v>
      </c>
      <c r="L29" s="180">
        <f t="shared" ca="1" si="8"/>
        <v>0</v>
      </c>
      <c r="M29" s="181">
        <f t="shared" ca="1" si="9"/>
        <v>651.94999999999993</v>
      </c>
      <c r="N29" s="179">
        <f t="shared" ca="1" si="10"/>
        <v>486.36334286242817</v>
      </c>
      <c r="O29" s="180">
        <f t="shared" ca="1" si="11"/>
        <v>156.66107675965949</v>
      </c>
      <c r="P29" s="180">
        <f t="shared" ca="1" si="12"/>
        <v>8.9300613779124163</v>
      </c>
      <c r="Q29" s="180">
        <f t="shared" ca="1" si="13"/>
        <v>0</v>
      </c>
      <c r="R29" s="181">
        <f t="shared" ca="1" si="14"/>
        <v>651.9544810000001</v>
      </c>
      <c r="W29" s="46"/>
      <c r="X29" s="46">
        <v>29</v>
      </c>
    </row>
    <row r="30" spans="1:24">
      <c r="A30" s="61" t="s">
        <v>72</v>
      </c>
      <c r="B30" s="174">
        <f t="shared" ca="1" si="3"/>
        <v>679.19316800000001</v>
      </c>
      <c r="C30" s="179">
        <f t="shared" ca="1" si="4"/>
        <v>506.67810332800002</v>
      </c>
      <c r="D30" s="180">
        <f t="shared" ca="1" si="4"/>
        <v>163.21011827040005</v>
      </c>
      <c r="E30" s="180">
        <f t="shared" ca="1" si="4"/>
        <v>9.3049464016000005</v>
      </c>
      <c r="F30" s="181">
        <f t="shared" ca="1" si="4"/>
        <v>0</v>
      </c>
      <c r="G30" s="182">
        <f t="shared" ca="1" si="1"/>
        <v>679.19</v>
      </c>
      <c r="H30" s="182">
        <f t="shared" ca="1" si="2"/>
        <v>651.95448099999999</v>
      </c>
      <c r="I30" s="183">
        <f t="shared" ca="1" si="5"/>
        <v>486.36</v>
      </c>
      <c r="J30" s="180">
        <f t="shared" ca="1" si="6"/>
        <v>156.66</v>
      </c>
      <c r="K30" s="180">
        <f t="shared" ca="1" si="7"/>
        <v>8.93</v>
      </c>
      <c r="L30" s="180">
        <f t="shared" ca="1" si="8"/>
        <v>0</v>
      </c>
      <c r="M30" s="181">
        <f t="shared" ca="1" si="9"/>
        <v>651.94999999999993</v>
      </c>
      <c r="N30" s="179">
        <f t="shared" ca="1" si="10"/>
        <v>486.36334286242817</v>
      </c>
      <c r="O30" s="180">
        <f t="shared" ca="1" si="11"/>
        <v>156.66107675965949</v>
      </c>
      <c r="P30" s="180">
        <f t="shared" ca="1" si="12"/>
        <v>8.9300613779124163</v>
      </c>
      <c r="Q30" s="180">
        <f t="shared" ca="1" si="13"/>
        <v>0</v>
      </c>
      <c r="R30" s="181">
        <f t="shared" ca="1" si="14"/>
        <v>651.9544810000001</v>
      </c>
      <c r="W30" s="46"/>
      <c r="X30" s="46">
        <v>30</v>
      </c>
    </row>
    <row r="31" spans="1:24">
      <c r="A31" s="61" t="s">
        <v>73</v>
      </c>
      <c r="B31" s="174">
        <f t="shared" ca="1" si="3"/>
        <v>679.19316800000001</v>
      </c>
      <c r="C31" s="179">
        <f t="shared" ca="1" si="4"/>
        <v>506.67810332800002</v>
      </c>
      <c r="D31" s="180">
        <f t="shared" ca="1" si="4"/>
        <v>163.21011827040005</v>
      </c>
      <c r="E31" s="180">
        <f t="shared" ca="1" si="4"/>
        <v>9.3049464016000005</v>
      </c>
      <c r="F31" s="181">
        <f t="shared" ca="1" si="4"/>
        <v>0</v>
      </c>
      <c r="G31" s="182">
        <f t="shared" ca="1" si="1"/>
        <v>679.19</v>
      </c>
      <c r="H31" s="182">
        <f t="shared" ca="1" si="2"/>
        <v>651.95448099999999</v>
      </c>
      <c r="I31" s="183">
        <f t="shared" ca="1" si="5"/>
        <v>486.36</v>
      </c>
      <c r="J31" s="180">
        <f t="shared" ca="1" si="6"/>
        <v>156.66</v>
      </c>
      <c r="K31" s="180">
        <f t="shared" ca="1" si="7"/>
        <v>8.93</v>
      </c>
      <c r="L31" s="180">
        <f t="shared" ca="1" si="8"/>
        <v>0</v>
      </c>
      <c r="M31" s="181">
        <f t="shared" ca="1" si="9"/>
        <v>651.94999999999993</v>
      </c>
      <c r="N31" s="179">
        <f t="shared" ca="1" si="10"/>
        <v>486.36334286242817</v>
      </c>
      <c r="O31" s="180">
        <f t="shared" ca="1" si="11"/>
        <v>156.66107675965949</v>
      </c>
      <c r="P31" s="180">
        <f t="shared" ca="1" si="12"/>
        <v>8.9300613779124163</v>
      </c>
      <c r="Q31" s="180">
        <f t="shared" ca="1" si="13"/>
        <v>0</v>
      </c>
      <c r="R31" s="181">
        <f t="shared" ca="1" si="14"/>
        <v>651.9544810000001</v>
      </c>
      <c r="W31" s="46"/>
      <c r="X31" s="46">
        <v>31</v>
      </c>
    </row>
    <row r="32" spans="1:24">
      <c r="A32" s="61" t="s">
        <v>74</v>
      </c>
      <c r="B32" s="174">
        <f t="shared" ca="1" si="3"/>
        <v>679.19316800000001</v>
      </c>
      <c r="C32" s="179">
        <f t="shared" ca="1" si="4"/>
        <v>506.67810332800002</v>
      </c>
      <c r="D32" s="180">
        <f t="shared" ca="1" si="4"/>
        <v>163.21011827040005</v>
      </c>
      <c r="E32" s="180">
        <f t="shared" ca="1" si="4"/>
        <v>9.3049464016000005</v>
      </c>
      <c r="F32" s="181">
        <f t="shared" ca="1" si="4"/>
        <v>0</v>
      </c>
      <c r="G32" s="182">
        <f t="shared" ca="1" si="1"/>
        <v>679.19</v>
      </c>
      <c r="H32" s="182">
        <f t="shared" ca="1" si="2"/>
        <v>651.95448099999999</v>
      </c>
      <c r="I32" s="183">
        <f t="shared" ca="1" si="5"/>
        <v>486.36</v>
      </c>
      <c r="J32" s="180">
        <f t="shared" ca="1" si="6"/>
        <v>156.66</v>
      </c>
      <c r="K32" s="180">
        <f t="shared" ca="1" si="7"/>
        <v>8.93</v>
      </c>
      <c r="L32" s="180">
        <f t="shared" ca="1" si="8"/>
        <v>0</v>
      </c>
      <c r="M32" s="181">
        <f t="shared" ca="1" si="9"/>
        <v>651.94999999999993</v>
      </c>
      <c r="N32" s="179">
        <f t="shared" ca="1" si="10"/>
        <v>486.36334286242817</v>
      </c>
      <c r="O32" s="180">
        <f t="shared" ca="1" si="11"/>
        <v>156.66107675965949</v>
      </c>
      <c r="P32" s="180">
        <f t="shared" ca="1" si="12"/>
        <v>8.9300613779124163</v>
      </c>
      <c r="Q32" s="180">
        <f t="shared" ca="1" si="13"/>
        <v>0</v>
      </c>
      <c r="R32" s="181">
        <f t="shared" ca="1" si="14"/>
        <v>651.9544810000001</v>
      </c>
      <c r="W32" s="46"/>
      <c r="X32" s="46">
        <v>32</v>
      </c>
    </row>
    <row r="33" spans="1:24">
      <c r="A33" s="61" t="s">
        <v>75</v>
      </c>
      <c r="B33" s="174">
        <f t="shared" ca="1" si="3"/>
        <v>679.19316800000001</v>
      </c>
      <c r="C33" s="179">
        <f t="shared" ca="1" si="4"/>
        <v>506.67810332800002</v>
      </c>
      <c r="D33" s="180">
        <f t="shared" ca="1" si="4"/>
        <v>163.21011827040005</v>
      </c>
      <c r="E33" s="180">
        <f t="shared" ca="1" si="4"/>
        <v>9.3049464016000005</v>
      </c>
      <c r="F33" s="181">
        <f t="shared" ca="1" si="4"/>
        <v>0</v>
      </c>
      <c r="G33" s="182">
        <f t="shared" ca="1" si="1"/>
        <v>679.19</v>
      </c>
      <c r="H33" s="182">
        <f t="shared" ca="1" si="2"/>
        <v>651.95448099999999</v>
      </c>
      <c r="I33" s="183">
        <f t="shared" ca="1" si="5"/>
        <v>486.36</v>
      </c>
      <c r="J33" s="180">
        <f t="shared" ca="1" si="6"/>
        <v>156.66</v>
      </c>
      <c r="K33" s="180">
        <f t="shared" ca="1" si="7"/>
        <v>8.93</v>
      </c>
      <c r="L33" s="180">
        <f t="shared" ca="1" si="8"/>
        <v>0</v>
      </c>
      <c r="M33" s="181">
        <f t="shared" ca="1" si="9"/>
        <v>651.94999999999993</v>
      </c>
      <c r="N33" s="179">
        <f t="shared" ca="1" si="10"/>
        <v>486.36334286242817</v>
      </c>
      <c r="O33" s="180">
        <f t="shared" ca="1" si="11"/>
        <v>156.66107675965949</v>
      </c>
      <c r="P33" s="180">
        <f t="shared" ca="1" si="12"/>
        <v>8.9300613779124163</v>
      </c>
      <c r="Q33" s="180">
        <f t="shared" ca="1" si="13"/>
        <v>0</v>
      </c>
      <c r="R33" s="181">
        <f t="shared" ca="1" si="14"/>
        <v>651.9544810000001</v>
      </c>
      <c r="W33" s="46"/>
      <c r="X33" s="46">
        <v>33</v>
      </c>
    </row>
    <row r="34" spans="1:24">
      <c r="A34" s="61" t="s">
        <v>76</v>
      </c>
      <c r="B34" s="174">
        <f t="shared" ca="1" si="3"/>
        <v>679.19316800000001</v>
      </c>
      <c r="C34" s="179">
        <f t="shared" ca="1" si="4"/>
        <v>506.67810332800002</v>
      </c>
      <c r="D34" s="180">
        <f t="shared" ca="1" si="4"/>
        <v>163.21011827040005</v>
      </c>
      <c r="E34" s="180">
        <f t="shared" ca="1" si="4"/>
        <v>9.3049464016000005</v>
      </c>
      <c r="F34" s="181">
        <f t="shared" ca="1" si="4"/>
        <v>0</v>
      </c>
      <c r="G34" s="182">
        <f t="shared" ca="1" si="1"/>
        <v>679.19</v>
      </c>
      <c r="H34" s="182">
        <f t="shared" ca="1" si="2"/>
        <v>651.95448099999999</v>
      </c>
      <c r="I34" s="183">
        <f t="shared" ca="1" si="5"/>
        <v>486.36</v>
      </c>
      <c r="J34" s="180">
        <f t="shared" ca="1" si="6"/>
        <v>156.66</v>
      </c>
      <c r="K34" s="180">
        <f t="shared" ca="1" si="7"/>
        <v>8.93</v>
      </c>
      <c r="L34" s="180">
        <f t="shared" ca="1" si="8"/>
        <v>0</v>
      </c>
      <c r="M34" s="181">
        <f t="shared" ca="1" si="9"/>
        <v>651.94999999999993</v>
      </c>
      <c r="N34" s="179">
        <f t="shared" ca="1" si="10"/>
        <v>486.36334286242817</v>
      </c>
      <c r="O34" s="180">
        <f t="shared" ca="1" si="11"/>
        <v>156.66107675965949</v>
      </c>
      <c r="P34" s="180">
        <f t="shared" ca="1" si="12"/>
        <v>8.9300613779124163</v>
      </c>
      <c r="Q34" s="180">
        <f t="shared" ca="1" si="13"/>
        <v>0</v>
      </c>
      <c r="R34" s="181">
        <f t="shared" ca="1" si="14"/>
        <v>651.9544810000001</v>
      </c>
      <c r="W34" s="46"/>
      <c r="X34" s="46">
        <v>34</v>
      </c>
    </row>
    <row r="35" spans="1:24">
      <c r="A35" s="61" t="s">
        <v>77</v>
      </c>
      <c r="B35" s="174">
        <f t="shared" ca="1" si="3"/>
        <v>679.19316800000001</v>
      </c>
      <c r="C35" s="179">
        <f t="shared" ca="1" si="4"/>
        <v>506.67810332800002</v>
      </c>
      <c r="D35" s="180">
        <f t="shared" ca="1" si="4"/>
        <v>163.21011827040005</v>
      </c>
      <c r="E35" s="180">
        <f t="shared" ca="1" si="4"/>
        <v>9.3049464016000005</v>
      </c>
      <c r="F35" s="181">
        <f t="shared" ca="1" si="4"/>
        <v>0</v>
      </c>
      <c r="G35" s="182">
        <f t="shared" ca="1" si="1"/>
        <v>679.19</v>
      </c>
      <c r="H35" s="182">
        <f t="shared" ca="1" si="2"/>
        <v>651.95448099999999</v>
      </c>
      <c r="I35" s="183">
        <f t="shared" ca="1" si="5"/>
        <v>486.36</v>
      </c>
      <c r="J35" s="180">
        <f t="shared" ca="1" si="6"/>
        <v>156.66</v>
      </c>
      <c r="K35" s="180">
        <f t="shared" ca="1" si="7"/>
        <v>8.93</v>
      </c>
      <c r="L35" s="180">
        <f t="shared" ca="1" si="8"/>
        <v>0</v>
      </c>
      <c r="M35" s="181">
        <f t="shared" ca="1" si="9"/>
        <v>651.94999999999993</v>
      </c>
      <c r="N35" s="179">
        <f t="shared" ca="1" si="10"/>
        <v>486.36334286242817</v>
      </c>
      <c r="O35" s="180">
        <f t="shared" ca="1" si="11"/>
        <v>156.66107675965949</v>
      </c>
      <c r="P35" s="180">
        <f t="shared" ca="1" si="12"/>
        <v>8.9300613779124163</v>
      </c>
      <c r="Q35" s="180">
        <f t="shared" ca="1" si="13"/>
        <v>0</v>
      </c>
      <c r="R35" s="181">
        <f t="shared" ca="1" si="14"/>
        <v>651.9544810000001</v>
      </c>
      <c r="W35" s="46"/>
      <c r="X35" s="46">
        <v>35</v>
      </c>
    </row>
    <row r="36" spans="1:24">
      <c r="A36" s="61" t="s">
        <v>78</v>
      </c>
      <c r="B36" s="174">
        <f t="shared" ca="1" si="3"/>
        <v>679.19316800000001</v>
      </c>
      <c r="C36" s="179">
        <f t="shared" ref="C36:F67" ca="1" si="15">$B36*C$1/100</f>
        <v>506.67810332800002</v>
      </c>
      <c r="D36" s="180">
        <f t="shared" ca="1" si="15"/>
        <v>163.21011827040005</v>
      </c>
      <c r="E36" s="180">
        <f t="shared" ca="1" si="15"/>
        <v>9.3049464016000005</v>
      </c>
      <c r="F36" s="181">
        <f t="shared" ca="1" si="15"/>
        <v>0</v>
      </c>
      <c r="G36" s="182">
        <f t="shared" ca="1" si="1"/>
        <v>679.19</v>
      </c>
      <c r="H36" s="182">
        <f t="shared" ca="1" si="2"/>
        <v>651.95448099999999</v>
      </c>
      <c r="I36" s="183">
        <f t="shared" ca="1" si="5"/>
        <v>486.36</v>
      </c>
      <c r="J36" s="180">
        <f t="shared" ca="1" si="6"/>
        <v>156.66</v>
      </c>
      <c r="K36" s="180">
        <f t="shared" ca="1" si="7"/>
        <v>8.93</v>
      </c>
      <c r="L36" s="180">
        <f t="shared" ca="1" si="8"/>
        <v>0</v>
      </c>
      <c r="M36" s="181">
        <f t="shared" ca="1" si="9"/>
        <v>651.94999999999993</v>
      </c>
      <c r="N36" s="179">
        <f t="shared" ca="1" si="10"/>
        <v>486.36334286242817</v>
      </c>
      <c r="O36" s="180">
        <f t="shared" ca="1" si="11"/>
        <v>156.66107675965949</v>
      </c>
      <c r="P36" s="180">
        <f t="shared" ca="1" si="12"/>
        <v>8.9300613779124163</v>
      </c>
      <c r="Q36" s="180">
        <f t="shared" ca="1" si="13"/>
        <v>0</v>
      </c>
      <c r="R36" s="181">
        <f t="shared" ca="1" si="14"/>
        <v>651.9544810000001</v>
      </c>
      <c r="W36" s="46"/>
      <c r="X36" s="46">
        <v>36</v>
      </c>
    </row>
    <row r="37" spans="1:24">
      <c r="A37" s="61" t="s">
        <v>79</v>
      </c>
      <c r="B37" s="174">
        <f t="shared" ca="1" si="3"/>
        <v>679.19316800000001</v>
      </c>
      <c r="C37" s="179">
        <f t="shared" ca="1" si="15"/>
        <v>506.67810332800002</v>
      </c>
      <c r="D37" s="180">
        <f t="shared" ca="1" si="15"/>
        <v>163.21011827040005</v>
      </c>
      <c r="E37" s="180">
        <f t="shared" ca="1" si="15"/>
        <v>9.3049464016000005</v>
      </c>
      <c r="F37" s="181">
        <f t="shared" ca="1" si="15"/>
        <v>0</v>
      </c>
      <c r="G37" s="182">
        <f t="shared" ca="1" si="1"/>
        <v>679.19</v>
      </c>
      <c r="H37" s="182">
        <f t="shared" ca="1" si="2"/>
        <v>651.95448099999999</v>
      </c>
      <c r="I37" s="183">
        <f t="shared" ca="1" si="5"/>
        <v>486.36</v>
      </c>
      <c r="J37" s="180">
        <f t="shared" ca="1" si="6"/>
        <v>156.66</v>
      </c>
      <c r="K37" s="180">
        <f t="shared" ca="1" si="7"/>
        <v>8.93</v>
      </c>
      <c r="L37" s="180">
        <f t="shared" ca="1" si="8"/>
        <v>0</v>
      </c>
      <c r="M37" s="181">
        <f t="shared" ca="1" si="9"/>
        <v>651.94999999999993</v>
      </c>
      <c r="N37" s="179">
        <f t="shared" ca="1" si="10"/>
        <v>486.36334286242817</v>
      </c>
      <c r="O37" s="180">
        <f t="shared" ca="1" si="11"/>
        <v>156.66107675965949</v>
      </c>
      <c r="P37" s="180">
        <f t="shared" ca="1" si="12"/>
        <v>8.9300613779124163</v>
      </c>
      <c r="Q37" s="180">
        <f t="shared" ca="1" si="13"/>
        <v>0</v>
      </c>
      <c r="R37" s="181">
        <f t="shared" ca="1" si="14"/>
        <v>651.9544810000001</v>
      </c>
      <c r="W37" s="46"/>
      <c r="X37" s="46">
        <v>37</v>
      </c>
    </row>
    <row r="38" spans="1:24">
      <c r="A38" s="61" t="s">
        <v>80</v>
      </c>
      <c r="B38" s="174">
        <f t="shared" ca="1" si="3"/>
        <v>679.19316800000001</v>
      </c>
      <c r="C38" s="179">
        <f t="shared" ca="1" si="15"/>
        <v>506.67810332800002</v>
      </c>
      <c r="D38" s="180">
        <f t="shared" ca="1" si="15"/>
        <v>163.21011827040005</v>
      </c>
      <c r="E38" s="180">
        <f t="shared" ca="1" si="15"/>
        <v>9.3049464016000005</v>
      </c>
      <c r="F38" s="181">
        <f t="shared" ca="1" si="15"/>
        <v>0</v>
      </c>
      <c r="G38" s="182">
        <f t="shared" ca="1" si="1"/>
        <v>679.19</v>
      </c>
      <c r="H38" s="182">
        <f t="shared" ca="1" si="2"/>
        <v>651.95448099999999</v>
      </c>
      <c r="I38" s="183">
        <f t="shared" ca="1" si="5"/>
        <v>486.36</v>
      </c>
      <c r="J38" s="180">
        <f t="shared" ca="1" si="6"/>
        <v>156.66</v>
      </c>
      <c r="K38" s="180">
        <f t="shared" ca="1" si="7"/>
        <v>8.93</v>
      </c>
      <c r="L38" s="180">
        <f t="shared" ca="1" si="8"/>
        <v>0</v>
      </c>
      <c r="M38" s="181">
        <f t="shared" ca="1" si="9"/>
        <v>651.94999999999993</v>
      </c>
      <c r="N38" s="179">
        <f t="shared" ca="1" si="10"/>
        <v>486.36334286242817</v>
      </c>
      <c r="O38" s="180">
        <f t="shared" ca="1" si="11"/>
        <v>156.66107675965949</v>
      </c>
      <c r="P38" s="180">
        <f t="shared" ca="1" si="12"/>
        <v>8.9300613779124163</v>
      </c>
      <c r="Q38" s="180">
        <f t="shared" ca="1" si="13"/>
        <v>0</v>
      </c>
      <c r="R38" s="181">
        <f t="shared" ca="1" si="14"/>
        <v>651.9544810000001</v>
      </c>
      <c r="W38" s="46"/>
      <c r="X38" s="46">
        <v>38</v>
      </c>
    </row>
    <row r="39" spans="1:24">
      <c r="A39" s="61" t="s">
        <v>81</v>
      </c>
      <c r="B39" s="174">
        <f t="shared" ca="1" si="3"/>
        <v>679.19316800000001</v>
      </c>
      <c r="C39" s="179">
        <f t="shared" ca="1" si="15"/>
        <v>506.67810332800002</v>
      </c>
      <c r="D39" s="180">
        <f t="shared" ca="1" si="15"/>
        <v>163.21011827040005</v>
      </c>
      <c r="E39" s="180">
        <f t="shared" ca="1" si="15"/>
        <v>9.3049464016000005</v>
      </c>
      <c r="F39" s="181">
        <f t="shared" ca="1" si="15"/>
        <v>0</v>
      </c>
      <c r="G39" s="182">
        <f t="shared" ca="1" si="1"/>
        <v>679.19</v>
      </c>
      <c r="H39" s="182">
        <f t="shared" ca="1" si="2"/>
        <v>651.95448099999999</v>
      </c>
      <c r="I39" s="183">
        <f t="shared" ca="1" si="5"/>
        <v>486.36</v>
      </c>
      <c r="J39" s="180">
        <f t="shared" ca="1" si="6"/>
        <v>156.66</v>
      </c>
      <c r="K39" s="180">
        <f t="shared" ca="1" si="7"/>
        <v>8.93</v>
      </c>
      <c r="L39" s="180">
        <f t="shared" ca="1" si="8"/>
        <v>0</v>
      </c>
      <c r="M39" s="181">
        <f t="shared" ca="1" si="9"/>
        <v>651.94999999999993</v>
      </c>
      <c r="N39" s="179">
        <f t="shared" ca="1" si="10"/>
        <v>486.36334286242817</v>
      </c>
      <c r="O39" s="180">
        <f t="shared" ca="1" si="11"/>
        <v>156.66107675965949</v>
      </c>
      <c r="P39" s="180">
        <f t="shared" ca="1" si="12"/>
        <v>8.9300613779124163</v>
      </c>
      <c r="Q39" s="180">
        <f t="shared" ca="1" si="13"/>
        <v>0</v>
      </c>
      <c r="R39" s="181">
        <f t="shared" ca="1" si="14"/>
        <v>651.9544810000001</v>
      </c>
      <c r="W39" s="46"/>
      <c r="X39" s="46">
        <v>39</v>
      </c>
    </row>
    <row r="40" spans="1:24">
      <c r="A40" s="61" t="s">
        <v>82</v>
      </c>
      <c r="B40" s="174">
        <f t="shared" ca="1" si="3"/>
        <v>679.19316800000001</v>
      </c>
      <c r="C40" s="179">
        <f t="shared" ca="1" si="15"/>
        <v>506.67810332800002</v>
      </c>
      <c r="D40" s="180">
        <f t="shared" ca="1" si="15"/>
        <v>163.21011827040005</v>
      </c>
      <c r="E40" s="180">
        <f t="shared" ca="1" si="15"/>
        <v>9.3049464016000005</v>
      </c>
      <c r="F40" s="181">
        <f t="shared" ca="1" si="15"/>
        <v>0</v>
      </c>
      <c r="G40" s="182">
        <f t="shared" ca="1" si="1"/>
        <v>679.19</v>
      </c>
      <c r="H40" s="182">
        <f t="shared" ca="1" si="2"/>
        <v>651.95448099999999</v>
      </c>
      <c r="I40" s="183">
        <f t="shared" ca="1" si="5"/>
        <v>486.36</v>
      </c>
      <c r="J40" s="180">
        <f t="shared" ca="1" si="6"/>
        <v>156.66</v>
      </c>
      <c r="K40" s="180">
        <f t="shared" ca="1" si="7"/>
        <v>8.93</v>
      </c>
      <c r="L40" s="180">
        <f t="shared" ca="1" si="8"/>
        <v>0</v>
      </c>
      <c r="M40" s="181">
        <f t="shared" ca="1" si="9"/>
        <v>651.94999999999993</v>
      </c>
      <c r="N40" s="179">
        <f t="shared" ca="1" si="10"/>
        <v>486.36334286242817</v>
      </c>
      <c r="O40" s="180">
        <f t="shared" ca="1" si="11"/>
        <v>156.66107675965949</v>
      </c>
      <c r="P40" s="180">
        <f t="shared" ca="1" si="12"/>
        <v>8.9300613779124163</v>
      </c>
      <c r="Q40" s="180">
        <f t="shared" ca="1" si="13"/>
        <v>0</v>
      </c>
      <c r="R40" s="181">
        <f t="shared" ca="1" si="14"/>
        <v>651.9544810000001</v>
      </c>
      <c r="W40" s="46"/>
      <c r="X40" s="46">
        <v>40</v>
      </c>
    </row>
    <row r="41" spans="1:24">
      <c r="A41" s="61" t="s">
        <v>83</v>
      </c>
      <c r="B41" s="174">
        <f t="shared" ca="1" si="3"/>
        <v>679.19316800000001</v>
      </c>
      <c r="C41" s="179">
        <f t="shared" ca="1" si="15"/>
        <v>506.67810332800002</v>
      </c>
      <c r="D41" s="180">
        <f t="shared" ca="1" si="15"/>
        <v>163.21011827040005</v>
      </c>
      <c r="E41" s="180">
        <f t="shared" ca="1" si="15"/>
        <v>9.3049464016000005</v>
      </c>
      <c r="F41" s="181">
        <f t="shared" ca="1" si="15"/>
        <v>0</v>
      </c>
      <c r="G41" s="182">
        <f t="shared" ca="1" si="1"/>
        <v>679.19</v>
      </c>
      <c r="H41" s="182">
        <f t="shared" ca="1" si="2"/>
        <v>651.95448099999999</v>
      </c>
      <c r="I41" s="183">
        <f t="shared" ca="1" si="5"/>
        <v>486.36</v>
      </c>
      <c r="J41" s="180">
        <f t="shared" ca="1" si="6"/>
        <v>156.66</v>
      </c>
      <c r="K41" s="180">
        <f t="shared" ca="1" si="7"/>
        <v>8.93</v>
      </c>
      <c r="L41" s="180">
        <f t="shared" ca="1" si="8"/>
        <v>0</v>
      </c>
      <c r="M41" s="181">
        <f t="shared" ca="1" si="9"/>
        <v>651.94999999999993</v>
      </c>
      <c r="N41" s="179">
        <f t="shared" ca="1" si="10"/>
        <v>486.36334286242817</v>
      </c>
      <c r="O41" s="180">
        <f t="shared" ca="1" si="11"/>
        <v>156.66107675965949</v>
      </c>
      <c r="P41" s="180">
        <f t="shared" ca="1" si="12"/>
        <v>8.9300613779124163</v>
      </c>
      <c r="Q41" s="180">
        <f t="shared" ca="1" si="13"/>
        <v>0</v>
      </c>
      <c r="R41" s="181">
        <f t="shared" ca="1" si="14"/>
        <v>651.9544810000001</v>
      </c>
      <c r="W41" s="46"/>
      <c r="X41" s="46">
        <v>41</v>
      </c>
    </row>
    <row r="42" spans="1:24">
      <c r="A42" s="61" t="s">
        <v>84</v>
      </c>
      <c r="B42" s="174">
        <f t="shared" ca="1" si="3"/>
        <v>679.19316800000001</v>
      </c>
      <c r="C42" s="179">
        <f t="shared" ca="1" si="15"/>
        <v>506.67810332800002</v>
      </c>
      <c r="D42" s="180">
        <f t="shared" ca="1" si="15"/>
        <v>163.21011827040005</v>
      </c>
      <c r="E42" s="180">
        <f t="shared" ca="1" si="15"/>
        <v>9.3049464016000005</v>
      </c>
      <c r="F42" s="181">
        <f t="shared" ca="1" si="15"/>
        <v>0</v>
      </c>
      <c r="G42" s="182">
        <f t="shared" ca="1" si="1"/>
        <v>679.19</v>
      </c>
      <c r="H42" s="182">
        <f t="shared" ca="1" si="2"/>
        <v>651.95448099999999</v>
      </c>
      <c r="I42" s="183">
        <f t="shared" ca="1" si="5"/>
        <v>486.36</v>
      </c>
      <c r="J42" s="180">
        <f t="shared" ca="1" si="6"/>
        <v>156.66</v>
      </c>
      <c r="K42" s="180">
        <f t="shared" ca="1" si="7"/>
        <v>8.93</v>
      </c>
      <c r="L42" s="180">
        <f t="shared" ca="1" si="8"/>
        <v>0</v>
      </c>
      <c r="M42" s="181">
        <f t="shared" ca="1" si="9"/>
        <v>651.94999999999993</v>
      </c>
      <c r="N42" s="179">
        <f t="shared" ca="1" si="10"/>
        <v>486.36334286242817</v>
      </c>
      <c r="O42" s="180">
        <f t="shared" ca="1" si="11"/>
        <v>156.66107675965949</v>
      </c>
      <c r="P42" s="180">
        <f t="shared" ca="1" si="12"/>
        <v>8.9300613779124163</v>
      </c>
      <c r="Q42" s="180">
        <f t="shared" ca="1" si="13"/>
        <v>0</v>
      </c>
      <c r="R42" s="181">
        <f t="shared" ca="1" si="14"/>
        <v>651.9544810000001</v>
      </c>
      <c r="W42" s="46"/>
      <c r="X42" s="46">
        <v>42</v>
      </c>
    </row>
    <row r="43" spans="1:24">
      <c r="A43" s="61" t="s">
        <v>85</v>
      </c>
      <c r="B43" s="174">
        <f t="shared" ca="1" si="3"/>
        <v>679.19316800000001</v>
      </c>
      <c r="C43" s="179">
        <f t="shared" ca="1" si="15"/>
        <v>506.67810332800002</v>
      </c>
      <c r="D43" s="180">
        <f t="shared" ca="1" si="15"/>
        <v>163.21011827040005</v>
      </c>
      <c r="E43" s="180">
        <f t="shared" ca="1" si="15"/>
        <v>9.3049464016000005</v>
      </c>
      <c r="F43" s="181">
        <f t="shared" ca="1" si="15"/>
        <v>0</v>
      </c>
      <c r="G43" s="182">
        <f t="shared" ca="1" si="1"/>
        <v>671.88509999999997</v>
      </c>
      <c r="H43" s="182">
        <f t="shared" ca="1" si="2"/>
        <v>644.94250699999998</v>
      </c>
      <c r="I43" s="183">
        <f t="shared" ca="1" si="5"/>
        <v>486.36</v>
      </c>
      <c r="J43" s="180">
        <f t="shared" ca="1" si="6"/>
        <v>156.66</v>
      </c>
      <c r="K43" s="180">
        <f t="shared" ca="1" si="7"/>
        <v>1.92</v>
      </c>
      <c r="L43" s="180">
        <f t="shared" ca="1" si="8"/>
        <v>0</v>
      </c>
      <c r="M43" s="181">
        <f t="shared" ca="1" si="9"/>
        <v>644.93999999999994</v>
      </c>
      <c r="N43" s="179">
        <f t="shared" ca="1" si="10"/>
        <v>486.3618905704717</v>
      </c>
      <c r="O43" s="180">
        <f t="shared" ca="1" si="11"/>
        <v>156.66060896613638</v>
      </c>
      <c r="P43" s="180">
        <f t="shared" ca="1" si="12"/>
        <v>1.9200074633919435</v>
      </c>
      <c r="Q43" s="180">
        <f t="shared" ca="1" si="13"/>
        <v>0</v>
      </c>
      <c r="R43" s="181">
        <f t="shared" ca="1" si="14"/>
        <v>644.94250699999998</v>
      </c>
      <c r="W43" s="46"/>
      <c r="X43" s="46">
        <v>43</v>
      </c>
    </row>
    <row r="44" spans="1:24">
      <c r="A44" s="61" t="s">
        <v>86</v>
      </c>
      <c r="B44" s="174">
        <f t="shared" ca="1" si="3"/>
        <v>679.19316800000001</v>
      </c>
      <c r="C44" s="179">
        <f t="shared" ca="1" si="15"/>
        <v>506.67810332800002</v>
      </c>
      <c r="D44" s="180">
        <f t="shared" ca="1" si="15"/>
        <v>163.21011827040005</v>
      </c>
      <c r="E44" s="180">
        <f t="shared" ca="1" si="15"/>
        <v>9.3049464016000005</v>
      </c>
      <c r="F44" s="181">
        <f t="shared" ca="1" si="15"/>
        <v>0</v>
      </c>
      <c r="G44" s="182">
        <f t="shared" ca="1" si="1"/>
        <v>671.88509999999997</v>
      </c>
      <c r="H44" s="182">
        <f t="shared" ca="1" si="2"/>
        <v>644.94250699999998</v>
      </c>
      <c r="I44" s="183">
        <f t="shared" ca="1" si="5"/>
        <v>486.36</v>
      </c>
      <c r="J44" s="180">
        <f t="shared" ca="1" si="6"/>
        <v>156.66</v>
      </c>
      <c r="K44" s="180">
        <f t="shared" ca="1" si="7"/>
        <v>1.92</v>
      </c>
      <c r="L44" s="180">
        <f t="shared" ca="1" si="8"/>
        <v>0</v>
      </c>
      <c r="M44" s="181">
        <f t="shared" ca="1" si="9"/>
        <v>644.93999999999994</v>
      </c>
      <c r="N44" s="179">
        <f t="shared" ca="1" si="10"/>
        <v>486.3618905704717</v>
      </c>
      <c r="O44" s="180">
        <f t="shared" ca="1" si="11"/>
        <v>156.66060896613638</v>
      </c>
      <c r="P44" s="180">
        <f t="shared" ca="1" si="12"/>
        <v>1.9200074633919435</v>
      </c>
      <c r="Q44" s="180">
        <f t="shared" ca="1" si="13"/>
        <v>0</v>
      </c>
      <c r="R44" s="181">
        <f t="shared" ca="1" si="14"/>
        <v>644.94250699999998</v>
      </c>
      <c r="W44" s="46"/>
      <c r="X44" s="46">
        <v>44</v>
      </c>
    </row>
    <row r="45" spans="1:24">
      <c r="A45" s="61" t="s">
        <v>87</v>
      </c>
      <c r="B45" s="174">
        <f t="shared" ca="1" si="3"/>
        <v>679.19316800000001</v>
      </c>
      <c r="C45" s="179">
        <f t="shared" ca="1" si="15"/>
        <v>506.67810332800002</v>
      </c>
      <c r="D45" s="180">
        <f t="shared" ca="1" si="15"/>
        <v>163.21011827040005</v>
      </c>
      <c r="E45" s="180">
        <f t="shared" ca="1" si="15"/>
        <v>9.3049464016000005</v>
      </c>
      <c r="F45" s="181">
        <f t="shared" ca="1" si="15"/>
        <v>0</v>
      </c>
      <c r="G45" s="182">
        <f t="shared" ca="1" si="1"/>
        <v>671.88509999999997</v>
      </c>
      <c r="H45" s="182">
        <f t="shared" ca="1" si="2"/>
        <v>644.94250699999998</v>
      </c>
      <c r="I45" s="183">
        <f t="shared" ca="1" si="5"/>
        <v>486.36</v>
      </c>
      <c r="J45" s="180">
        <f t="shared" ca="1" si="6"/>
        <v>156.66</v>
      </c>
      <c r="K45" s="180">
        <f t="shared" ca="1" si="7"/>
        <v>1.92</v>
      </c>
      <c r="L45" s="180">
        <f t="shared" ca="1" si="8"/>
        <v>0</v>
      </c>
      <c r="M45" s="181">
        <f t="shared" ca="1" si="9"/>
        <v>644.93999999999994</v>
      </c>
      <c r="N45" s="179">
        <f t="shared" ca="1" si="10"/>
        <v>486.3618905704717</v>
      </c>
      <c r="O45" s="180">
        <f t="shared" ca="1" si="11"/>
        <v>156.66060896613638</v>
      </c>
      <c r="P45" s="180">
        <f t="shared" ca="1" si="12"/>
        <v>1.9200074633919435</v>
      </c>
      <c r="Q45" s="180">
        <f t="shared" ca="1" si="13"/>
        <v>0</v>
      </c>
      <c r="R45" s="181">
        <f t="shared" ca="1" si="14"/>
        <v>644.94250699999998</v>
      </c>
      <c r="W45" s="46"/>
      <c r="X45" s="46">
        <v>45</v>
      </c>
    </row>
    <row r="46" spans="1:24">
      <c r="A46" s="61" t="s">
        <v>88</v>
      </c>
      <c r="B46" s="174">
        <f t="shared" ca="1" si="3"/>
        <v>679.19316800000001</v>
      </c>
      <c r="C46" s="179">
        <f t="shared" ca="1" si="15"/>
        <v>506.67810332800002</v>
      </c>
      <c r="D46" s="180">
        <f t="shared" ca="1" si="15"/>
        <v>163.21011827040005</v>
      </c>
      <c r="E46" s="180">
        <f t="shared" ca="1" si="15"/>
        <v>9.3049464016000005</v>
      </c>
      <c r="F46" s="181">
        <f t="shared" ca="1" si="15"/>
        <v>0</v>
      </c>
      <c r="G46" s="182">
        <f t="shared" ca="1" si="1"/>
        <v>671.88509999999997</v>
      </c>
      <c r="H46" s="182">
        <f t="shared" ca="1" si="2"/>
        <v>644.94250699999998</v>
      </c>
      <c r="I46" s="183">
        <f t="shared" ca="1" si="5"/>
        <v>486.36</v>
      </c>
      <c r="J46" s="180">
        <f t="shared" ca="1" si="6"/>
        <v>156.66</v>
      </c>
      <c r="K46" s="180">
        <f t="shared" ca="1" si="7"/>
        <v>1.92</v>
      </c>
      <c r="L46" s="180">
        <f t="shared" ca="1" si="8"/>
        <v>0</v>
      </c>
      <c r="M46" s="181">
        <f t="shared" ca="1" si="9"/>
        <v>644.93999999999994</v>
      </c>
      <c r="N46" s="179">
        <f t="shared" ca="1" si="10"/>
        <v>486.3618905704717</v>
      </c>
      <c r="O46" s="180">
        <f t="shared" ca="1" si="11"/>
        <v>156.66060896613638</v>
      </c>
      <c r="P46" s="180">
        <f t="shared" ca="1" si="12"/>
        <v>1.9200074633919435</v>
      </c>
      <c r="Q46" s="180">
        <f t="shared" ca="1" si="13"/>
        <v>0</v>
      </c>
      <c r="R46" s="181">
        <f t="shared" ca="1" si="14"/>
        <v>644.94250699999998</v>
      </c>
      <c r="W46" s="46"/>
      <c r="X46" s="46">
        <v>46</v>
      </c>
    </row>
    <row r="47" spans="1:24">
      <c r="A47" s="61" t="s">
        <v>89</v>
      </c>
      <c r="B47" s="174">
        <f t="shared" ca="1" si="3"/>
        <v>679.19316800000001</v>
      </c>
      <c r="C47" s="179">
        <f t="shared" ca="1" si="15"/>
        <v>506.67810332800002</v>
      </c>
      <c r="D47" s="180">
        <f t="shared" ca="1" si="15"/>
        <v>163.21011827040005</v>
      </c>
      <c r="E47" s="180">
        <f t="shared" ca="1" si="15"/>
        <v>9.3049464016000005</v>
      </c>
      <c r="F47" s="181">
        <f t="shared" ca="1" si="15"/>
        <v>0</v>
      </c>
      <c r="G47" s="182">
        <f t="shared" ca="1" si="1"/>
        <v>671.88509999999997</v>
      </c>
      <c r="H47" s="182">
        <f t="shared" ca="1" si="2"/>
        <v>644.94250699999998</v>
      </c>
      <c r="I47" s="183">
        <f t="shared" ca="1" si="5"/>
        <v>486.36</v>
      </c>
      <c r="J47" s="180">
        <f t="shared" ca="1" si="6"/>
        <v>156.66</v>
      </c>
      <c r="K47" s="180">
        <f t="shared" ca="1" si="7"/>
        <v>1.92</v>
      </c>
      <c r="L47" s="180">
        <f t="shared" ca="1" si="8"/>
        <v>0</v>
      </c>
      <c r="M47" s="181">
        <f t="shared" ca="1" si="9"/>
        <v>644.93999999999994</v>
      </c>
      <c r="N47" s="179">
        <f t="shared" ca="1" si="10"/>
        <v>486.3618905704717</v>
      </c>
      <c r="O47" s="180">
        <f t="shared" ca="1" si="11"/>
        <v>156.66060896613638</v>
      </c>
      <c r="P47" s="180">
        <f t="shared" ca="1" si="12"/>
        <v>1.9200074633919435</v>
      </c>
      <c r="Q47" s="180">
        <f t="shared" ca="1" si="13"/>
        <v>0</v>
      </c>
      <c r="R47" s="181">
        <f t="shared" ca="1" si="14"/>
        <v>644.94250699999998</v>
      </c>
      <c r="W47" s="46"/>
      <c r="X47" s="46">
        <v>47</v>
      </c>
    </row>
    <row r="48" spans="1:24">
      <c r="A48" s="61" t="s">
        <v>90</v>
      </c>
      <c r="B48" s="174">
        <f t="shared" ca="1" si="3"/>
        <v>679.19316800000001</v>
      </c>
      <c r="C48" s="179">
        <f t="shared" ca="1" si="15"/>
        <v>506.67810332800002</v>
      </c>
      <c r="D48" s="180">
        <f t="shared" ca="1" si="15"/>
        <v>163.21011827040005</v>
      </c>
      <c r="E48" s="180">
        <f t="shared" ca="1" si="15"/>
        <v>9.3049464016000005</v>
      </c>
      <c r="F48" s="181">
        <f t="shared" ca="1" si="15"/>
        <v>0</v>
      </c>
      <c r="G48" s="182">
        <f t="shared" ca="1" si="1"/>
        <v>671.88509999999997</v>
      </c>
      <c r="H48" s="182">
        <f t="shared" ca="1" si="2"/>
        <v>644.94250699999998</v>
      </c>
      <c r="I48" s="183">
        <f t="shared" ca="1" si="5"/>
        <v>486.36</v>
      </c>
      <c r="J48" s="180">
        <f t="shared" ca="1" si="6"/>
        <v>156.66</v>
      </c>
      <c r="K48" s="180">
        <f t="shared" ca="1" si="7"/>
        <v>1.92</v>
      </c>
      <c r="L48" s="180">
        <f t="shared" ca="1" si="8"/>
        <v>0</v>
      </c>
      <c r="M48" s="181">
        <f t="shared" ca="1" si="9"/>
        <v>644.93999999999994</v>
      </c>
      <c r="N48" s="179">
        <f t="shared" ca="1" si="10"/>
        <v>486.3618905704717</v>
      </c>
      <c r="O48" s="180">
        <f t="shared" ca="1" si="11"/>
        <v>156.66060896613638</v>
      </c>
      <c r="P48" s="180">
        <f t="shared" ca="1" si="12"/>
        <v>1.9200074633919435</v>
      </c>
      <c r="Q48" s="180">
        <f t="shared" ca="1" si="13"/>
        <v>0</v>
      </c>
      <c r="R48" s="181">
        <f t="shared" ca="1" si="14"/>
        <v>644.94250699999998</v>
      </c>
      <c r="W48" s="46"/>
      <c r="X48" s="46">
        <v>48</v>
      </c>
    </row>
    <row r="49" spans="1:24">
      <c r="A49" s="61" t="s">
        <v>91</v>
      </c>
      <c r="B49" s="174">
        <f t="shared" ca="1" si="3"/>
        <v>679.19316800000001</v>
      </c>
      <c r="C49" s="179">
        <f t="shared" ca="1" si="15"/>
        <v>506.67810332800002</v>
      </c>
      <c r="D49" s="180">
        <f t="shared" ca="1" si="15"/>
        <v>163.21011827040005</v>
      </c>
      <c r="E49" s="180">
        <f t="shared" ca="1" si="15"/>
        <v>9.3049464016000005</v>
      </c>
      <c r="F49" s="181">
        <f t="shared" ca="1" si="15"/>
        <v>0</v>
      </c>
      <c r="G49" s="182">
        <f t="shared" ca="1" si="1"/>
        <v>671.88509999999997</v>
      </c>
      <c r="H49" s="182">
        <f t="shared" ca="1" si="2"/>
        <v>644.94250699999998</v>
      </c>
      <c r="I49" s="183">
        <f t="shared" ca="1" si="5"/>
        <v>486.36</v>
      </c>
      <c r="J49" s="180">
        <f t="shared" ca="1" si="6"/>
        <v>156.66</v>
      </c>
      <c r="K49" s="180">
        <f t="shared" ca="1" si="7"/>
        <v>1.92</v>
      </c>
      <c r="L49" s="180">
        <f t="shared" ca="1" si="8"/>
        <v>0</v>
      </c>
      <c r="M49" s="181">
        <f t="shared" ca="1" si="9"/>
        <v>644.93999999999994</v>
      </c>
      <c r="N49" s="179">
        <f t="shared" ca="1" si="10"/>
        <v>486.3618905704717</v>
      </c>
      <c r="O49" s="180">
        <f t="shared" ca="1" si="11"/>
        <v>156.66060896613638</v>
      </c>
      <c r="P49" s="180">
        <f t="shared" ca="1" si="12"/>
        <v>1.9200074633919435</v>
      </c>
      <c r="Q49" s="180">
        <f t="shared" ca="1" si="13"/>
        <v>0</v>
      </c>
      <c r="R49" s="181">
        <f t="shared" ca="1" si="14"/>
        <v>644.94250699999998</v>
      </c>
      <c r="W49" s="46"/>
      <c r="X49" s="46">
        <v>49</v>
      </c>
    </row>
    <row r="50" spans="1:24">
      <c r="A50" s="61" t="s">
        <v>92</v>
      </c>
      <c r="B50" s="174">
        <f t="shared" ca="1" si="3"/>
        <v>679.19316800000001</v>
      </c>
      <c r="C50" s="179">
        <f t="shared" ca="1" si="15"/>
        <v>506.67810332800002</v>
      </c>
      <c r="D50" s="180">
        <f t="shared" ca="1" si="15"/>
        <v>163.21011827040005</v>
      </c>
      <c r="E50" s="180">
        <f t="shared" ca="1" si="15"/>
        <v>9.3049464016000005</v>
      </c>
      <c r="F50" s="181">
        <f t="shared" ca="1" si="15"/>
        <v>0</v>
      </c>
      <c r="G50" s="182">
        <f t="shared" ca="1" si="1"/>
        <v>671.88509999999997</v>
      </c>
      <c r="H50" s="182">
        <f t="shared" ca="1" si="2"/>
        <v>644.94250699999998</v>
      </c>
      <c r="I50" s="183">
        <f t="shared" ca="1" si="5"/>
        <v>486.36</v>
      </c>
      <c r="J50" s="180">
        <f t="shared" ca="1" si="6"/>
        <v>156.66</v>
      </c>
      <c r="K50" s="180">
        <f t="shared" ca="1" si="7"/>
        <v>1.92</v>
      </c>
      <c r="L50" s="180">
        <f t="shared" ca="1" si="8"/>
        <v>0</v>
      </c>
      <c r="M50" s="181">
        <f t="shared" ca="1" si="9"/>
        <v>644.93999999999994</v>
      </c>
      <c r="N50" s="179">
        <f t="shared" ca="1" si="10"/>
        <v>486.3618905704717</v>
      </c>
      <c r="O50" s="180">
        <f t="shared" ca="1" si="11"/>
        <v>156.66060896613638</v>
      </c>
      <c r="P50" s="180">
        <f t="shared" ca="1" si="12"/>
        <v>1.9200074633919435</v>
      </c>
      <c r="Q50" s="180">
        <f t="shared" ca="1" si="13"/>
        <v>0</v>
      </c>
      <c r="R50" s="181">
        <f t="shared" ca="1" si="14"/>
        <v>644.94250699999998</v>
      </c>
      <c r="W50" s="46"/>
      <c r="X50" s="46">
        <v>50</v>
      </c>
    </row>
    <row r="51" spans="1:24">
      <c r="A51" s="61" t="s">
        <v>93</v>
      </c>
      <c r="B51" s="174">
        <f t="shared" ca="1" si="3"/>
        <v>679.19316800000001</v>
      </c>
      <c r="C51" s="179">
        <f t="shared" ca="1" si="15"/>
        <v>506.67810332800002</v>
      </c>
      <c r="D51" s="180">
        <f t="shared" ca="1" si="15"/>
        <v>163.21011827040005</v>
      </c>
      <c r="E51" s="180">
        <f t="shared" ca="1" si="15"/>
        <v>9.3049464016000005</v>
      </c>
      <c r="F51" s="181">
        <f t="shared" ca="1" si="15"/>
        <v>0</v>
      </c>
      <c r="G51" s="182">
        <f t="shared" ca="1" si="1"/>
        <v>671.88509999999997</v>
      </c>
      <c r="H51" s="182">
        <f t="shared" ca="1" si="2"/>
        <v>644.94250699999998</v>
      </c>
      <c r="I51" s="183">
        <f t="shared" ca="1" si="5"/>
        <v>486.36</v>
      </c>
      <c r="J51" s="180">
        <f t="shared" ca="1" si="6"/>
        <v>156.66</v>
      </c>
      <c r="K51" s="180">
        <f t="shared" ca="1" si="7"/>
        <v>1.92</v>
      </c>
      <c r="L51" s="180">
        <f t="shared" ca="1" si="8"/>
        <v>0</v>
      </c>
      <c r="M51" s="181">
        <f t="shared" ca="1" si="9"/>
        <v>644.93999999999994</v>
      </c>
      <c r="N51" s="179">
        <f t="shared" ca="1" si="10"/>
        <v>486.3618905704717</v>
      </c>
      <c r="O51" s="180">
        <f t="shared" ca="1" si="11"/>
        <v>156.66060896613638</v>
      </c>
      <c r="P51" s="180">
        <f t="shared" ca="1" si="12"/>
        <v>1.9200074633919435</v>
      </c>
      <c r="Q51" s="180">
        <f t="shared" ca="1" si="13"/>
        <v>0</v>
      </c>
      <c r="R51" s="181">
        <f t="shared" ca="1" si="14"/>
        <v>644.94250699999998</v>
      </c>
      <c r="W51" s="46"/>
      <c r="X51" s="46">
        <v>51</v>
      </c>
    </row>
    <row r="52" spans="1:24">
      <c r="A52" s="61" t="s">
        <v>94</v>
      </c>
      <c r="B52" s="174">
        <f t="shared" ca="1" si="3"/>
        <v>679.19316800000001</v>
      </c>
      <c r="C52" s="179">
        <f t="shared" ca="1" si="15"/>
        <v>506.67810332800002</v>
      </c>
      <c r="D52" s="180">
        <f t="shared" ca="1" si="15"/>
        <v>163.21011827040005</v>
      </c>
      <c r="E52" s="180">
        <f t="shared" ca="1" si="15"/>
        <v>9.3049464016000005</v>
      </c>
      <c r="F52" s="181">
        <f t="shared" ca="1" si="15"/>
        <v>0</v>
      </c>
      <c r="G52" s="182">
        <f t="shared" ca="1" si="1"/>
        <v>671.88509999999997</v>
      </c>
      <c r="H52" s="182">
        <f t="shared" ca="1" si="2"/>
        <v>644.94250699999998</v>
      </c>
      <c r="I52" s="183">
        <f t="shared" ca="1" si="5"/>
        <v>486.36</v>
      </c>
      <c r="J52" s="180">
        <f t="shared" ca="1" si="6"/>
        <v>156.66</v>
      </c>
      <c r="K52" s="180">
        <f t="shared" ca="1" si="7"/>
        <v>1.92</v>
      </c>
      <c r="L52" s="180">
        <f t="shared" ca="1" si="8"/>
        <v>0</v>
      </c>
      <c r="M52" s="181">
        <f t="shared" ca="1" si="9"/>
        <v>644.93999999999994</v>
      </c>
      <c r="N52" s="179">
        <f t="shared" ca="1" si="10"/>
        <v>486.3618905704717</v>
      </c>
      <c r="O52" s="180">
        <f t="shared" ca="1" si="11"/>
        <v>156.66060896613638</v>
      </c>
      <c r="P52" s="180">
        <f t="shared" ca="1" si="12"/>
        <v>1.9200074633919435</v>
      </c>
      <c r="Q52" s="180">
        <f t="shared" ca="1" si="13"/>
        <v>0</v>
      </c>
      <c r="R52" s="181">
        <f t="shared" ca="1" si="14"/>
        <v>644.94250699999998</v>
      </c>
      <c r="W52" s="46"/>
      <c r="X52" s="46">
        <v>52</v>
      </c>
    </row>
    <row r="53" spans="1:24">
      <c r="A53" s="61" t="s">
        <v>95</v>
      </c>
      <c r="B53" s="174">
        <f t="shared" ca="1" si="3"/>
        <v>679.49316799999997</v>
      </c>
      <c r="C53" s="179">
        <f t="shared" ca="1" si="15"/>
        <v>506.90190332799995</v>
      </c>
      <c r="D53" s="180">
        <f t="shared" ca="1" si="15"/>
        <v>163.28220827040002</v>
      </c>
      <c r="E53" s="180">
        <f t="shared" ca="1" si="15"/>
        <v>9.3090564016000013</v>
      </c>
      <c r="F53" s="181">
        <f t="shared" ca="1" si="15"/>
        <v>0</v>
      </c>
      <c r="G53" s="182">
        <f t="shared" ca="1" si="1"/>
        <v>672.18089999999995</v>
      </c>
      <c r="H53" s="182">
        <f t="shared" ca="1" si="2"/>
        <v>645.22644600000001</v>
      </c>
      <c r="I53" s="183">
        <f t="shared" ca="1" si="5"/>
        <v>486.58</v>
      </c>
      <c r="J53" s="180">
        <f t="shared" ca="1" si="6"/>
        <v>156.72999999999999</v>
      </c>
      <c r="K53" s="180">
        <f t="shared" ca="1" si="7"/>
        <v>1.92</v>
      </c>
      <c r="L53" s="180">
        <f t="shared" ca="1" si="8"/>
        <v>0</v>
      </c>
      <c r="M53" s="181">
        <f t="shared" ca="1" si="9"/>
        <v>645.2299999999999</v>
      </c>
      <c r="N53" s="179">
        <f t="shared" ca="1" si="10"/>
        <v>486.57731986218874</v>
      </c>
      <c r="O53" s="180">
        <f t="shared" ca="1" si="11"/>
        <v>156.72913671338904</v>
      </c>
      <c r="P53" s="180">
        <f t="shared" ca="1" si="12"/>
        <v>1.9199894244222993</v>
      </c>
      <c r="Q53" s="180">
        <f t="shared" ca="1" si="13"/>
        <v>0</v>
      </c>
      <c r="R53" s="181">
        <f t="shared" ca="1" si="14"/>
        <v>645.22644600000012</v>
      </c>
      <c r="W53" s="46"/>
      <c r="X53" s="46">
        <v>53</v>
      </c>
    </row>
    <row r="54" spans="1:24">
      <c r="A54" s="61" t="s">
        <v>96</v>
      </c>
      <c r="B54" s="174">
        <f t="shared" ca="1" si="3"/>
        <v>679.49316799999997</v>
      </c>
      <c r="C54" s="179">
        <f t="shared" ca="1" si="15"/>
        <v>506.90190332799995</v>
      </c>
      <c r="D54" s="180">
        <f t="shared" ca="1" si="15"/>
        <v>163.28220827040002</v>
      </c>
      <c r="E54" s="180">
        <f t="shared" ca="1" si="15"/>
        <v>9.3090564016000013</v>
      </c>
      <c r="F54" s="181">
        <f t="shared" ca="1" si="15"/>
        <v>0</v>
      </c>
      <c r="G54" s="182">
        <f t="shared" ca="1" si="1"/>
        <v>672.18089999999995</v>
      </c>
      <c r="H54" s="182">
        <f t="shared" ca="1" si="2"/>
        <v>645.22644600000001</v>
      </c>
      <c r="I54" s="183">
        <f t="shared" ca="1" si="5"/>
        <v>486.58</v>
      </c>
      <c r="J54" s="180">
        <f t="shared" ca="1" si="6"/>
        <v>156.72999999999999</v>
      </c>
      <c r="K54" s="180">
        <f t="shared" ca="1" si="7"/>
        <v>1.92</v>
      </c>
      <c r="L54" s="180">
        <f t="shared" ca="1" si="8"/>
        <v>0</v>
      </c>
      <c r="M54" s="181">
        <f t="shared" ca="1" si="9"/>
        <v>645.2299999999999</v>
      </c>
      <c r="N54" s="179">
        <f t="shared" ca="1" si="10"/>
        <v>486.57731986218874</v>
      </c>
      <c r="O54" s="180">
        <f t="shared" ca="1" si="11"/>
        <v>156.72913671338904</v>
      </c>
      <c r="P54" s="180">
        <f t="shared" ca="1" si="12"/>
        <v>1.9199894244222993</v>
      </c>
      <c r="Q54" s="180">
        <f t="shared" ca="1" si="13"/>
        <v>0</v>
      </c>
      <c r="R54" s="181">
        <f t="shared" ca="1" si="14"/>
        <v>645.22644600000012</v>
      </c>
      <c r="W54" s="46"/>
      <c r="X54" s="46">
        <v>54</v>
      </c>
    </row>
    <row r="55" spans="1:24">
      <c r="A55" s="61" t="s">
        <v>97</v>
      </c>
      <c r="B55" s="174">
        <f t="shared" ca="1" si="3"/>
        <v>679.49316799999997</v>
      </c>
      <c r="C55" s="179">
        <f t="shared" ca="1" si="15"/>
        <v>506.90190332799995</v>
      </c>
      <c r="D55" s="180">
        <f t="shared" ca="1" si="15"/>
        <v>163.28220827040002</v>
      </c>
      <c r="E55" s="180">
        <f t="shared" ca="1" si="15"/>
        <v>9.3090564016000013</v>
      </c>
      <c r="F55" s="181">
        <f t="shared" ca="1" si="15"/>
        <v>0</v>
      </c>
      <c r="G55" s="182">
        <f t="shared" ca="1" si="1"/>
        <v>608.89949999999999</v>
      </c>
      <c r="H55" s="182">
        <f t="shared" ca="1" si="2"/>
        <v>584.48262999999997</v>
      </c>
      <c r="I55" s="183">
        <f t="shared" ca="1" si="5"/>
        <v>486.57</v>
      </c>
      <c r="J55" s="180">
        <f t="shared" ca="1" si="6"/>
        <v>95.99</v>
      </c>
      <c r="K55" s="180">
        <f t="shared" ca="1" si="7"/>
        <v>1.92</v>
      </c>
      <c r="L55" s="180">
        <f t="shared" ca="1" si="8"/>
        <v>0</v>
      </c>
      <c r="M55" s="181">
        <f t="shared" ca="1" si="9"/>
        <v>584.4799999999999</v>
      </c>
      <c r="N55" s="179">
        <f t="shared" ca="1" si="10"/>
        <v>486.57218943180266</v>
      </c>
      <c r="O55" s="180">
        <f t="shared" ca="1" si="11"/>
        <v>95.99043192872297</v>
      </c>
      <c r="P55" s="180">
        <f t="shared" ca="1" si="12"/>
        <v>1.9200086394744047</v>
      </c>
      <c r="Q55" s="180">
        <f t="shared" ca="1" si="13"/>
        <v>0</v>
      </c>
      <c r="R55" s="181">
        <f t="shared" ca="1" si="14"/>
        <v>584.48263000000009</v>
      </c>
      <c r="W55" s="46"/>
      <c r="X55" s="46">
        <v>55</v>
      </c>
    </row>
    <row r="56" spans="1:24">
      <c r="A56" s="61" t="s">
        <v>98</v>
      </c>
      <c r="B56" s="174">
        <f t="shared" ca="1" si="3"/>
        <v>679.49316799999997</v>
      </c>
      <c r="C56" s="179">
        <f t="shared" ca="1" si="15"/>
        <v>506.90190332799995</v>
      </c>
      <c r="D56" s="180">
        <f t="shared" ca="1" si="15"/>
        <v>163.28220827040002</v>
      </c>
      <c r="E56" s="180">
        <f t="shared" ca="1" si="15"/>
        <v>9.3090564016000013</v>
      </c>
      <c r="F56" s="181">
        <f t="shared" ca="1" si="15"/>
        <v>0</v>
      </c>
      <c r="G56" s="182">
        <f t="shared" ca="1" si="1"/>
        <v>588.89949999999999</v>
      </c>
      <c r="H56" s="182">
        <f t="shared" ca="1" si="2"/>
        <v>565.28462999999999</v>
      </c>
      <c r="I56" s="183">
        <f t="shared" ca="1" si="5"/>
        <v>486.57</v>
      </c>
      <c r="J56" s="180">
        <f t="shared" ca="1" si="6"/>
        <v>76.790000000000006</v>
      </c>
      <c r="K56" s="180">
        <f t="shared" ca="1" si="7"/>
        <v>1.92</v>
      </c>
      <c r="L56" s="180">
        <f t="shared" ca="1" si="8"/>
        <v>0</v>
      </c>
      <c r="M56" s="181">
        <f t="shared" ca="1" si="9"/>
        <v>565.28</v>
      </c>
      <c r="N56" s="179">
        <f t="shared" ca="1" si="10"/>
        <v>486.57398531541889</v>
      </c>
      <c r="O56" s="180">
        <f t="shared" ca="1" si="11"/>
        <v>76.790628958569215</v>
      </c>
      <c r="P56" s="180">
        <f t="shared" ca="1" si="12"/>
        <v>1.920015726011888</v>
      </c>
      <c r="Q56" s="180">
        <f t="shared" ca="1" si="13"/>
        <v>0</v>
      </c>
      <c r="R56" s="181">
        <f t="shared" ca="1" si="14"/>
        <v>565.28462999999999</v>
      </c>
      <c r="W56" s="46"/>
      <c r="X56" s="46">
        <v>56</v>
      </c>
    </row>
    <row r="57" spans="1:24">
      <c r="A57" s="61" t="s">
        <v>99</v>
      </c>
      <c r="B57" s="174">
        <f t="shared" ca="1" si="3"/>
        <v>679.49316799999997</v>
      </c>
      <c r="C57" s="179">
        <f t="shared" ca="1" si="15"/>
        <v>506.90190332799995</v>
      </c>
      <c r="D57" s="180">
        <f t="shared" ca="1" si="15"/>
        <v>163.28220827040002</v>
      </c>
      <c r="E57" s="180">
        <f t="shared" ca="1" si="15"/>
        <v>9.3090564016000013</v>
      </c>
      <c r="F57" s="181">
        <f t="shared" ca="1" si="15"/>
        <v>0</v>
      </c>
      <c r="G57" s="182">
        <f t="shared" ca="1" si="1"/>
        <v>585.68949999999995</v>
      </c>
      <c r="H57" s="182">
        <f t="shared" ca="1" si="2"/>
        <v>562.203351</v>
      </c>
      <c r="I57" s="183">
        <f t="shared" ca="1" si="5"/>
        <v>486.57</v>
      </c>
      <c r="J57" s="180">
        <f t="shared" ca="1" si="6"/>
        <v>73.709999999999994</v>
      </c>
      <c r="K57" s="180">
        <f t="shared" ca="1" si="7"/>
        <v>1.92</v>
      </c>
      <c r="L57" s="180">
        <f t="shared" ca="1" si="8"/>
        <v>0</v>
      </c>
      <c r="M57" s="181">
        <f t="shared" ca="1" si="9"/>
        <v>562.19999999999993</v>
      </c>
      <c r="N57" s="179">
        <f t="shared" ca="1" si="10"/>
        <v>486.57290020645684</v>
      </c>
      <c r="O57" s="180">
        <f t="shared" ca="1" si="11"/>
        <v>73.71043934935966</v>
      </c>
      <c r="P57" s="180">
        <f t="shared" ca="1" si="12"/>
        <v>1.9200114441835647</v>
      </c>
      <c r="Q57" s="180">
        <f t="shared" ca="1" si="13"/>
        <v>0</v>
      </c>
      <c r="R57" s="181">
        <f t="shared" ca="1" si="14"/>
        <v>562.20335100000011</v>
      </c>
      <c r="W57" s="46"/>
      <c r="X57" s="46">
        <v>57</v>
      </c>
    </row>
    <row r="58" spans="1:24">
      <c r="A58" s="61" t="s">
        <v>100</v>
      </c>
      <c r="B58" s="174">
        <f t="shared" ca="1" si="3"/>
        <v>679.49316799999997</v>
      </c>
      <c r="C58" s="179">
        <f t="shared" ca="1" si="15"/>
        <v>506.90190332799995</v>
      </c>
      <c r="D58" s="180">
        <f t="shared" ca="1" si="15"/>
        <v>163.28220827040002</v>
      </c>
      <c r="E58" s="180">
        <f t="shared" ca="1" si="15"/>
        <v>9.3090564016000013</v>
      </c>
      <c r="F58" s="181">
        <f t="shared" ca="1" si="15"/>
        <v>0</v>
      </c>
      <c r="G58" s="182">
        <f t="shared" ca="1" si="1"/>
        <v>585.68949999999995</v>
      </c>
      <c r="H58" s="182">
        <f t="shared" ca="1" si="2"/>
        <v>562.203351</v>
      </c>
      <c r="I58" s="183">
        <f t="shared" ca="1" si="5"/>
        <v>486.57</v>
      </c>
      <c r="J58" s="180">
        <f t="shared" ca="1" si="6"/>
        <v>73.709999999999994</v>
      </c>
      <c r="K58" s="180">
        <f t="shared" ca="1" si="7"/>
        <v>1.92</v>
      </c>
      <c r="L58" s="180">
        <f t="shared" ca="1" si="8"/>
        <v>0</v>
      </c>
      <c r="M58" s="181">
        <f t="shared" ca="1" si="9"/>
        <v>562.19999999999993</v>
      </c>
      <c r="N58" s="179">
        <f t="shared" ca="1" si="10"/>
        <v>486.57290020645684</v>
      </c>
      <c r="O58" s="180">
        <f t="shared" ca="1" si="11"/>
        <v>73.71043934935966</v>
      </c>
      <c r="P58" s="180">
        <f t="shared" ca="1" si="12"/>
        <v>1.9200114441835647</v>
      </c>
      <c r="Q58" s="180">
        <f t="shared" ca="1" si="13"/>
        <v>0</v>
      </c>
      <c r="R58" s="181">
        <f t="shared" ca="1" si="14"/>
        <v>562.20335100000011</v>
      </c>
      <c r="W58" s="46"/>
      <c r="X58" s="46">
        <v>58</v>
      </c>
    </row>
    <row r="59" spans="1:24">
      <c r="A59" s="61" t="s">
        <v>101</v>
      </c>
      <c r="B59" s="174">
        <f t="shared" ca="1" si="3"/>
        <v>679.49316799999997</v>
      </c>
      <c r="C59" s="179">
        <f t="shared" ca="1" si="15"/>
        <v>506.90190332799995</v>
      </c>
      <c r="D59" s="180">
        <f t="shared" ca="1" si="15"/>
        <v>163.28220827040002</v>
      </c>
      <c r="E59" s="180">
        <f t="shared" ca="1" si="15"/>
        <v>9.3090564016000013</v>
      </c>
      <c r="F59" s="181">
        <f t="shared" ca="1" si="15"/>
        <v>0</v>
      </c>
      <c r="G59" s="182">
        <f t="shared" ca="1" si="1"/>
        <v>585.68949999999995</v>
      </c>
      <c r="H59" s="182">
        <f t="shared" ca="1" si="2"/>
        <v>562.203351</v>
      </c>
      <c r="I59" s="183">
        <f t="shared" ca="1" si="5"/>
        <v>486.57</v>
      </c>
      <c r="J59" s="180">
        <f t="shared" ca="1" si="6"/>
        <v>73.709999999999994</v>
      </c>
      <c r="K59" s="180">
        <f t="shared" ca="1" si="7"/>
        <v>1.92</v>
      </c>
      <c r="L59" s="180">
        <f t="shared" ca="1" si="8"/>
        <v>0</v>
      </c>
      <c r="M59" s="181">
        <f t="shared" ca="1" si="9"/>
        <v>562.19999999999993</v>
      </c>
      <c r="N59" s="179">
        <f t="shared" ca="1" si="10"/>
        <v>486.57290020645684</v>
      </c>
      <c r="O59" s="180">
        <f t="shared" ca="1" si="11"/>
        <v>73.71043934935966</v>
      </c>
      <c r="P59" s="180">
        <f t="shared" ca="1" si="12"/>
        <v>1.9200114441835647</v>
      </c>
      <c r="Q59" s="180">
        <f t="shared" ca="1" si="13"/>
        <v>0</v>
      </c>
      <c r="R59" s="181">
        <f t="shared" ca="1" si="14"/>
        <v>562.20335100000011</v>
      </c>
      <c r="W59" s="46"/>
      <c r="X59" s="46">
        <v>59</v>
      </c>
    </row>
    <row r="60" spans="1:24">
      <c r="A60" s="61" t="s">
        <v>102</v>
      </c>
      <c r="B60" s="174">
        <f t="shared" ca="1" si="3"/>
        <v>679.49316799999997</v>
      </c>
      <c r="C60" s="179">
        <f t="shared" ca="1" si="15"/>
        <v>506.90190332799995</v>
      </c>
      <c r="D60" s="180">
        <f t="shared" ca="1" si="15"/>
        <v>163.28220827040002</v>
      </c>
      <c r="E60" s="180">
        <f t="shared" ca="1" si="15"/>
        <v>9.3090564016000013</v>
      </c>
      <c r="F60" s="181">
        <f t="shared" ca="1" si="15"/>
        <v>0</v>
      </c>
      <c r="G60" s="182">
        <f t="shared" ca="1" si="1"/>
        <v>585.68949999999995</v>
      </c>
      <c r="H60" s="182">
        <f t="shared" ca="1" si="2"/>
        <v>562.203351</v>
      </c>
      <c r="I60" s="183">
        <f t="shared" ca="1" si="5"/>
        <v>486.57</v>
      </c>
      <c r="J60" s="180">
        <f t="shared" ca="1" si="6"/>
        <v>73.709999999999994</v>
      </c>
      <c r="K60" s="180">
        <f t="shared" ca="1" si="7"/>
        <v>1.92</v>
      </c>
      <c r="L60" s="180">
        <f t="shared" ca="1" si="8"/>
        <v>0</v>
      </c>
      <c r="M60" s="181">
        <f t="shared" ca="1" si="9"/>
        <v>562.19999999999993</v>
      </c>
      <c r="N60" s="179">
        <f t="shared" ca="1" si="10"/>
        <v>486.57290020645684</v>
      </c>
      <c r="O60" s="180">
        <f t="shared" ca="1" si="11"/>
        <v>73.71043934935966</v>
      </c>
      <c r="P60" s="180">
        <f t="shared" ca="1" si="12"/>
        <v>1.9200114441835647</v>
      </c>
      <c r="Q60" s="180">
        <f t="shared" ca="1" si="13"/>
        <v>0</v>
      </c>
      <c r="R60" s="181">
        <f t="shared" ca="1" si="14"/>
        <v>562.20335100000011</v>
      </c>
      <c r="W60" s="46"/>
      <c r="X60" s="46">
        <v>60</v>
      </c>
    </row>
    <row r="61" spans="1:24">
      <c r="A61" s="61" t="s">
        <v>103</v>
      </c>
      <c r="B61" s="174">
        <f t="shared" ca="1" si="3"/>
        <v>679.49316799999997</v>
      </c>
      <c r="C61" s="179">
        <f t="shared" ca="1" si="15"/>
        <v>506.90190332799995</v>
      </c>
      <c r="D61" s="180">
        <f t="shared" ca="1" si="15"/>
        <v>163.28220827040002</v>
      </c>
      <c r="E61" s="180">
        <f t="shared" ca="1" si="15"/>
        <v>9.3090564016000013</v>
      </c>
      <c r="F61" s="181">
        <f t="shared" ca="1" si="15"/>
        <v>0</v>
      </c>
      <c r="G61" s="182">
        <f t="shared" ca="1" si="1"/>
        <v>585.68949999999995</v>
      </c>
      <c r="H61" s="182">
        <f t="shared" ca="1" si="2"/>
        <v>562.203351</v>
      </c>
      <c r="I61" s="183">
        <f t="shared" ca="1" si="5"/>
        <v>486.57</v>
      </c>
      <c r="J61" s="180">
        <f t="shared" ca="1" si="6"/>
        <v>73.709999999999994</v>
      </c>
      <c r="K61" s="180">
        <f t="shared" ca="1" si="7"/>
        <v>1.92</v>
      </c>
      <c r="L61" s="180">
        <f t="shared" ca="1" si="8"/>
        <v>0</v>
      </c>
      <c r="M61" s="181">
        <f t="shared" ca="1" si="9"/>
        <v>562.19999999999993</v>
      </c>
      <c r="N61" s="179">
        <f t="shared" ca="1" si="10"/>
        <v>486.57290020645684</v>
      </c>
      <c r="O61" s="180">
        <f t="shared" ca="1" si="11"/>
        <v>73.71043934935966</v>
      </c>
      <c r="P61" s="180">
        <f t="shared" ca="1" si="12"/>
        <v>1.9200114441835647</v>
      </c>
      <c r="Q61" s="180">
        <f t="shared" ca="1" si="13"/>
        <v>0</v>
      </c>
      <c r="R61" s="181">
        <f t="shared" ca="1" si="14"/>
        <v>562.20335100000011</v>
      </c>
      <c r="W61" s="46"/>
      <c r="X61" s="46">
        <v>61</v>
      </c>
    </row>
    <row r="62" spans="1:24">
      <c r="A62" s="61" t="s">
        <v>104</v>
      </c>
      <c r="B62" s="174">
        <f t="shared" ca="1" si="3"/>
        <v>679.49316799999997</v>
      </c>
      <c r="C62" s="179">
        <f t="shared" ca="1" si="15"/>
        <v>506.90190332799995</v>
      </c>
      <c r="D62" s="180">
        <f t="shared" ca="1" si="15"/>
        <v>163.28220827040002</v>
      </c>
      <c r="E62" s="180">
        <f t="shared" ca="1" si="15"/>
        <v>9.3090564016000013</v>
      </c>
      <c r="F62" s="181">
        <f t="shared" ca="1" si="15"/>
        <v>0</v>
      </c>
      <c r="G62" s="182">
        <f t="shared" ca="1" si="1"/>
        <v>585.68949999999995</v>
      </c>
      <c r="H62" s="182">
        <f t="shared" ca="1" si="2"/>
        <v>562.203351</v>
      </c>
      <c r="I62" s="183">
        <f t="shared" ca="1" si="5"/>
        <v>486.57</v>
      </c>
      <c r="J62" s="180">
        <f t="shared" ca="1" si="6"/>
        <v>73.709999999999994</v>
      </c>
      <c r="K62" s="180">
        <f t="shared" ca="1" si="7"/>
        <v>1.92</v>
      </c>
      <c r="L62" s="180">
        <f t="shared" ca="1" si="8"/>
        <v>0</v>
      </c>
      <c r="M62" s="181">
        <f t="shared" ca="1" si="9"/>
        <v>562.19999999999993</v>
      </c>
      <c r="N62" s="179">
        <f t="shared" ca="1" si="10"/>
        <v>486.57290020645684</v>
      </c>
      <c r="O62" s="180">
        <f t="shared" ca="1" si="11"/>
        <v>73.71043934935966</v>
      </c>
      <c r="P62" s="180">
        <f t="shared" ca="1" si="12"/>
        <v>1.9200114441835647</v>
      </c>
      <c r="Q62" s="180">
        <f t="shared" ca="1" si="13"/>
        <v>0</v>
      </c>
      <c r="R62" s="181">
        <f t="shared" ca="1" si="14"/>
        <v>562.20335100000011</v>
      </c>
      <c r="W62" s="46"/>
      <c r="X62" s="46">
        <v>62</v>
      </c>
    </row>
    <row r="63" spans="1:24">
      <c r="A63" s="61" t="s">
        <v>105</v>
      </c>
      <c r="B63" s="174">
        <f t="shared" ca="1" si="3"/>
        <v>679.49316799999997</v>
      </c>
      <c r="C63" s="179">
        <f t="shared" ca="1" si="15"/>
        <v>506.90190332799995</v>
      </c>
      <c r="D63" s="180">
        <f t="shared" ca="1" si="15"/>
        <v>163.28220827040002</v>
      </c>
      <c r="E63" s="180">
        <f t="shared" ca="1" si="15"/>
        <v>9.3090564016000013</v>
      </c>
      <c r="F63" s="181">
        <f t="shared" ca="1" si="15"/>
        <v>0</v>
      </c>
      <c r="G63" s="182">
        <f t="shared" ca="1" si="1"/>
        <v>585.68949999999995</v>
      </c>
      <c r="H63" s="182">
        <f t="shared" ca="1" si="2"/>
        <v>562.203351</v>
      </c>
      <c r="I63" s="183">
        <f t="shared" ca="1" si="5"/>
        <v>486.57</v>
      </c>
      <c r="J63" s="180">
        <f t="shared" ca="1" si="6"/>
        <v>73.709999999999994</v>
      </c>
      <c r="K63" s="180">
        <f t="shared" ca="1" si="7"/>
        <v>1.92</v>
      </c>
      <c r="L63" s="180">
        <f t="shared" ca="1" si="8"/>
        <v>0</v>
      </c>
      <c r="M63" s="181">
        <f t="shared" ca="1" si="9"/>
        <v>562.19999999999993</v>
      </c>
      <c r="N63" s="179">
        <f t="shared" ca="1" si="10"/>
        <v>486.57290020645684</v>
      </c>
      <c r="O63" s="180">
        <f t="shared" ca="1" si="11"/>
        <v>73.71043934935966</v>
      </c>
      <c r="P63" s="180">
        <f t="shared" ca="1" si="12"/>
        <v>1.9200114441835647</v>
      </c>
      <c r="Q63" s="180">
        <f t="shared" ca="1" si="13"/>
        <v>0</v>
      </c>
      <c r="R63" s="181">
        <f t="shared" ca="1" si="14"/>
        <v>562.20335100000011</v>
      </c>
      <c r="W63" s="46"/>
      <c r="X63" s="46">
        <v>63</v>
      </c>
    </row>
    <row r="64" spans="1:24">
      <c r="A64" s="61" t="s">
        <v>106</v>
      </c>
      <c r="B64" s="174">
        <f t="shared" ca="1" si="3"/>
        <v>679.49316799999997</v>
      </c>
      <c r="C64" s="179">
        <f t="shared" ca="1" si="15"/>
        <v>506.90190332799995</v>
      </c>
      <c r="D64" s="180">
        <f t="shared" ca="1" si="15"/>
        <v>163.28220827040002</v>
      </c>
      <c r="E64" s="180">
        <f t="shared" ca="1" si="15"/>
        <v>9.3090564016000013</v>
      </c>
      <c r="F64" s="181">
        <f t="shared" ca="1" si="15"/>
        <v>0</v>
      </c>
      <c r="G64" s="182">
        <f t="shared" ca="1" si="1"/>
        <v>585.68949999999995</v>
      </c>
      <c r="H64" s="182">
        <f t="shared" ca="1" si="2"/>
        <v>562.203351</v>
      </c>
      <c r="I64" s="183">
        <f t="shared" ca="1" si="5"/>
        <v>486.57</v>
      </c>
      <c r="J64" s="180">
        <f t="shared" ca="1" si="6"/>
        <v>73.709999999999994</v>
      </c>
      <c r="K64" s="180">
        <f t="shared" ca="1" si="7"/>
        <v>1.92</v>
      </c>
      <c r="L64" s="180">
        <f t="shared" ca="1" si="8"/>
        <v>0</v>
      </c>
      <c r="M64" s="181">
        <f t="shared" ca="1" si="9"/>
        <v>562.19999999999993</v>
      </c>
      <c r="N64" s="179">
        <f t="shared" ca="1" si="10"/>
        <v>486.57290020645684</v>
      </c>
      <c r="O64" s="180">
        <f t="shared" ca="1" si="11"/>
        <v>73.71043934935966</v>
      </c>
      <c r="P64" s="180">
        <f t="shared" ca="1" si="12"/>
        <v>1.9200114441835647</v>
      </c>
      <c r="Q64" s="180">
        <f t="shared" ca="1" si="13"/>
        <v>0</v>
      </c>
      <c r="R64" s="181">
        <f t="shared" ca="1" si="14"/>
        <v>562.20335100000011</v>
      </c>
      <c r="W64" s="46"/>
      <c r="X64" s="46">
        <v>64</v>
      </c>
    </row>
    <row r="65" spans="1:24">
      <c r="A65" s="61" t="s">
        <v>107</v>
      </c>
      <c r="B65" s="174">
        <f t="shared" ca="1" si="3"/>
        <v>679.49316799999997</v>
      </c>
      <c r="C65" s="179">
        <f t="shared" ca="1" si="15"/>
        <v>506.90190332799995</v>
      </c>
      <c r="D65" s="180">
        <f t="shared" ca="1" si="15"/>
        <v>163.28220827040002</v>
      </c>
      <c r="E65" s="180">
        <f t="shared" ca="1" si="15"/>
        <v>9.3090564016000013</v>
      </c>
      <c r="F65" s="181">
        <f t="shared" ca="1" si="15"/>
        <v>0</v>
      </c>
      <c r="G65" s="182">
        <f t="shared" ca="1" si="1"/>
        <v>585.68949999999995</v>
      </c>
      <c r="H65" s="182">
        <f t="shared" ca="1" si="2"/>
        <v>562.203351</v>
      </c>
      <c r="I65" s="183">
        <f t="shared" ca="1" si="5"/>
        <v>486.57</v>
      </c>
      <c r="J65" s="180">
        <f t="shared" ca="1" si="6"/>
        <v>73.709999999999994</v>
      </c>
      <c r="K65" s="180">
        <f t="shared" ca="1" si="7"/>
        <v>1.92</v>
      </c>
      <c r="L65" s="180">
        <f t="shared" ca="1" si="8"/>
        <v>0</v>
      </c>
      <c r="M65" s="181">
        <f t="shared" ca="1" si="9"/>
        <v>562.19999999999993</v>
      </c>
      <c r="N65" s="179">
        <f t="shared" ca="1" si="10"/>
        <v>486.57290020645684</v>
      </c>
      <c r="O65" s="180">
        <f t="shared" ca="1" si="11"/>
        <v>73.71043934935966</v>
      </c>
      <c r="P65" s="180">
        <f t="shared" ca="1" si="12"/>
        <v>1.9200114441835647</v>
      </c>
      <c r="Q65" s="180">
        <f t="shared" ca="1" si="13"/>
        <v>0</v>
      </c>
      <c r="R65" s="181">
        <f t="shared" ca="1" si="14"/>
        <v>562.20335100000011</v>
      </c>
      <c r="W65" s="46"/>
      <c r="X65" s="46">
        <v>65</v>
      </c>
    </row>
    <row r="66" spans="1:24">
      <c r="A66" s="61" t="s">
        <v>108</v>
      </c>
      <c r="B66" s="174">
        <f t="shared" ca="1" si="3"/>
        <v>679.49316799999997</v>
      </c>
      <c r="C66" s="179">
        <f t="shared" ca="1" si="15"/>
        <v>506.90190332799995</v>
      </c>
      <c r="D66" s="180">
        <f t="shared" ca="1" si="15"/>
        <v>163.28220827040002</v>
      </c>
      <c r="E66" s="180">
        <f t="shared" ca="1" si="15"/>
        <v>9.3090564016000013</v>
      </c>
      <c r="F66" s="181">
        <f t="shared" ca="1" si="15"/>
        <v>0</v>
      </c>
      <c r="G66" s="182">
        <f t="shared" ca="1" si="1"/>
        <v>585.68949999999995</v>
      </c>
      <c r="H66" s="182">
        <f t="shared" ca="1" si="2"/>
        <v>562.203351</v>
      </c>
      <c r="I66" s="183">
        <f t="shared" ca="1" si="5"/>
        <v>486.57</v>
      </c>
      <c r="J66" s="180">
        <f t="shared" ca="1" si="6"/>
        <v>73.709999999999994</v>
      </c>
      <c r="K66" s="180">
        <f t="shared" ca="1" si="7"/>
        <v>1.92</v>
      </c>
      <c r="L66" s="180">
        <f t="shared" ca="1" si="8"/>
        <v>0</v>
      </c>
      <c r="M66" s="181">
        <f t="shared" ca="1" si="9"/>
        <v>562.19999999999993</v>
      </c>
      <c r="N66" s="179">
        <f t="shared" ca="1" si="10"/>
        <v>486.57290020645684</v>
      </c>
      <c r="O66" s="180">
        <f t="shared" ca="1" si="11"/>
        <v>73.71043934935966</v>
      </c>
      <c r="P66" s="180">
        <f t="shared" ca="1" si="12"/>
        <v>1.9200114441835647</v>
      </c>
      <c r="Q66" s="180">
        <f t="shared" ca="1" si="13"/>
        <v>0</v>
      </c>
      <c r="R66" s="181">
        <f t="shared" ca="1" si="14"/>
        <v>562.20335100000011</v>
      </c>
      <c r="W66" s="46"/>
      <c r="X66" s="46">
        <v>66</v>
      </c>
    </row>
    <row r="67" spans="1:24">
      <c r="A67" s="61" t="s">
        <v>109</v>
      </c>
      <c r="B67" s="174">
        <f t="shared" ca="1" si="3"/>
        <v>679.49316799999997</v>
      </c>
      <c r="C67" s="179">
        <f t="shared" ca="1" si="15"/>
        <v>506.90190332799995</v>
      </c>
      <c r="D67" s="180">
        <f t="shared" ca="1" si="15"/>
        <v>163.28220827040002</v>
      </c>
      <c r="E67" s="180">
        <f t="shared" ca="1" si="15"/>
        <v>9.3090564016000013</v>
      </c>
      <c r="F67" s="181">
        <f t="shared" ca="1" si="15"/>
        <v>0</v>
      </c>
      <c r="G67" s="182">
        <f t="shared" ref="G67:G98" ca="1" si="16">INDIRECT("ISGS_exbus!" &amp; $V$3 &amp; X67)</f>
        <v>644.04075699999999</v>
      </c>
      <c r="H67" s="182">
        <f t="shared" ref="H67:H98" ca="1" si="17">INDIRECT("ISGS_Delhi_pp!" &amp; $V$3 &amp; X67)</f>
        <v>618.21472300000005</v>
      </c>
      <c r="I67" s="183">
        <f t="shared" ca="1" si="5"/>
        <v>473.03</v>
      </c>
      <c r="J67" s="180">
        <f t="shared" ca="1" si="6"/>
        <v>143.32</v>
      </c>
      <c r="K67" s="180">
        <f t="shared" ca="1" si="7"/>
        <v>1.87</v>
      </c>
      <c r="L67" s="180">
        <f t="shared" ca="1" si="8"/>
        <v>0</v>
      </c>
      <c r="M67" s="181">
        <f t="shared" ca="1" si="9"/>
        <v>618.21999999999991</v>
      </c>
      <c r="N67" s="179">
        <f t="shared" ca="1" si="10"/>
        <v>473.02596231226755</v>
      </c>
      <c r="O67" s="180">
        <f t="shared" ca="1" si="11"/>
        <v>143.31877664967166</v>
      </c>
      <c r="P67" s="180">
        <f t="shared" ca="1" si="12"/>
        <v>1.869984038060885</v>
      </c>
      <c r="Q67" s="180">
        <f t="shared" ca="1" si="13"/>
        <v>0</v>
      </c>
      <c r="R67" s="181">
        <f t="shared" ca="1" si="14"/>
        <v>618.21472300000016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679.19316800000001</v>
      </c>
      <c r="C68" s="179">
        <f t="shared" ref="C68:F98" ca="1" si="19">$B68*C$1/100</f>
        <v>506.67810332800002</v>
      </c>
      <c r="D68" s="180">
        <f t="shared" ca="1" si="19"/>
        <v>163.21011827040005</v>
      </c>
      <c r="E68" s="180">
        <f t="shared" ca="1" si="19"/>
        <v>9.3049464016000005</v>
      </c>
      <c r="F68" s="181">
        <f t="shared" ca="1" si="19"/>
        <v>0</v>
      </c>
      <c r="G68" s="182">
        <f t="shared" ca="1" si="16"/>
        <v>679.10376599999995</v>
      </c>
      <c r="H68" s="182">
        <f t="shared" ca="1" si="17"/>
        <v>651.87170500000002</v>
      </c>
      <c r="I68" s="183">
        <f t="shared" ref="I68:I98" ca="1" si="20">INDIRECT("BRPL_EOD!" &amp; $V$3 &amp; X68)</f>
        <v>486.3</v>
      </c>
      <c r="J68" s="180">
        <f t="shared" ref="J68:J98" ca="1" si="21">INDIRECT("BYPL_EOD!" &amp; $V$3 &amp; X68)</f>
        <v>156.65</v>
      </c>
      <c r="K68" s="180">
        <f t="shared" ref="K68:K98" ca="1" si="22">INDIRECT("TPDDL_EOD!" &amp; $V$3 &amp; X68)</f>
        <v>8.93</v>
      </c>
      <c r="L68" s="180">
        <f t="shared" ref="L68:L98" ca="1" si="23">INDIRECT("NDMC_EOD!" &amp; $V$3 &amp; X68)</f>
        <v>0</v>
      </c>
      <c r="M68" s="181">
        <f t="shared" ref="M68:M98" ca="1" si="24">SUM(I68:L68)</f>
        <v>651.88</v>
      </c>
      <c r="N68" s="179">
        <f t="shared" ref="N68:N98" ca="1" si="25">INDIRECT("BRPL_ISGS_exbus!" &amp; $V$3 &amp; X68)</f>
        <v>486.29381196155737</v>
      </c>
      <c r="O68" s="180">
        <f t="shared" ref="O68:O98" ca="1" si="26">INDIRECT("BYPL_ISGS_exbus!" &amp; $V$3 &amp; X68)</f>
        <v>156.64800667032276</v>
      </c>
      <c r="P68" s="180">
        <f t="shared" ref="P68:P98" ca="1" si="27">INDIRECT("TPDDL_ISGS_exbus!" &amp; $V$3 &amp; X68)</f>
        <v>8.9298863681198988</v>
      </c>
      <c r="Q68" s="180">
        <f t="shared" ref="Q68:Q98" ca="1" si="28">INDIRECT("NDMC_ISGS_exbus!" &amp; $V$3 &amp; X68)</f>
        <v>0</v>
      </c>
      <c r="R68" s="181">
        <f t="shared" ref="R68:R98" ca="1" si="29">SUM(N68:Q68)</f>
        <v>651.87170500000002</v>
      </c>
      <c r="W68" s="46"/>
      <c r="X68" s="46">
        <v>68</v>
      </c>
    </row>
    <row r="69" spans="1:24">
      <c r="A69" s="61" t="s">
        <v>111</v>
      </c>
      <c r="B69" s="174">
        <f t="shared" ca="1" si="18"/>
        <v>679.19316800000001</v>
      </c>
      <c r="C69" s="179">
        <f t="shared" ca="1" si="19"/>
        <v>506.67810332800002</v>
      </c>
      <c r="D69" s="180">
        <f t="shared" ca="1" si="19"/>
        <v>163.21011827040005</v>
      </c>
      <c r="E69" s="180">
        <f t="shared" ca="1" si="19"/>
        <v>9.3049464016000005</v>
      </c>
      <c r="F69" s="181">
        <f t="shared" ca="1" si="19"/>
        <v>0</v>
      </c>
      <c r="G69" s="182">
        <f t="shared" ca="1" si="16"/>
        <v>679.19</v>
      </c>
      <c r="H69" s="182">
        <f t="shared" ca="1" si="17"/>
        <v>651.95448099999999</v>
      </c>
      <c r="I69" s="183">
        <f t="shared" ca="1" si="20"/>
        <v>486.36</v>
      </c>
      <c r="J69" s="180">
        <f t="shared" ca="1" si="21"/>
        <v>156.66</v>
      </c>
      <c r="K69" s="180">
        <f t="shared" ca="1" si="22"/>
        <v>8.93</v>
      </c>
      <c r="L69" s="180">
        <f t="shared" ca="1" si="23"/>
        <v>0</v>
      </c>
      <c r="M69" s="181">
        <f t="shared" ca="1" si="24"/>
        <v>651.94999999999993</v>
      </c>
      <c r="N69" s="179">
        <f t="shared" ca="1" si="25"/>
        <v>486.36334286242817</v>
      </c>
      <c r="O69" s="180">
        <f t="shared" ca="1" si="26"/>
        <v>156.66107675965949</v>
      </c>
      <c r="P69" s="180">
        <f t="shared" ca="1" si="27"/>
        <v>8.9300613779124163</v>
      </c>
      <c r="Q69" s="180">
        <f t="shared" ca="1" si="28"/>
        <v>0</v>
      </c>
      <c r="R69" s="181">
        <f t="shared" ca="1" si="29"/>
        <v>651.9544810000001</v>
      </c>
      <c r="W69" s="46"/>
      <c r="X69" s="46">
        <v>69</v>
      </c>
    </row>
    <row r="70" spans="1:24">
      <c r="A70" s="61" t="s">
        <v>112</v>
      </c>
      <c r="B70" s="174">
        <f t="shared" ca="1" si="18"/>
        <v>679.19316800000001</v>
      </c>
      <c r="C70" s="179">
        <f t="shared" ca="1" si="19"/>
        <v>506.67810332800002</v>
      </c>
      <c r="D70" s="180">
        <f t="shared" ca="1" si="19"/>
        <v>163.21011827040005</v>
      </c>
      <c r="E70" s="180">
        <f t="shared" ca="1" si="19"/>
        <v>9.3049464016000005</v>
      </c>
      <c r="F70" s="181">
        <f t="shared" ca="1" si="19"/>
        <v>0</v>
      </c>
      <c r="G70" s="182">
        <f t="shared" ca="1" si="16"/>
        <v>679.19</v>
      </c>
      <c r="H70" s="182">
        <f t="shared" ca="1" si="17"/>
        <v>651.95448099999999</v>
      </c>
      <c r="I70" s="183">
        <f t="shared" ca="1" si="20"/>
        <v>486.36</v>
      </c>
      <c r="J70" s="180">
        <f t="shared" ca="1" si="21"/>
        <v>156.66</v>
      </c>
      <c r="K70" s="180">
        <f t="shared" ca="1" si="22"/>
        <v>8.93</v>
      </c>
      <c r="L70" s="180">
        <f t="shared" ca="1" si="23"/>
        <v>0</v>
      </c>
      <c r="M70" s="181">
        <f t="shared" ca="1" si="24"/>
        <v>651.94999999999993</v>
      </c>
      <c r="N70" s="179">
        <f t="shared" ca="1" si="25"/>
        <v>486.36334286242817</v>
      </c>
      <c r="O70" s="180">
        <f t="shared" ca="1" si="26"/>
        <v>156.66107675965949</v>
      </c>
      <c r="P70" s="180">
        <f t="shared" ca="1" si="27"/>
        <v>8.9300613779124163</v>
      </c>
      <c r="Q70" s="180">
        <f t="shared" ca="1" si="28"/>
        <v>0</v>
      </c>
      <c r="R70" s="181">
        <f t="shared" ca="1" si="29"/>
        <v>651.9544810000001</v>
      </c>
      <c r="W70" s="46"/>
      <c r="X70" s="46">
        <v>70</v>
      </c>
    </row>
    <row r="71" spans="1:24">
      <c r="A71" s="61" t="s">
        <v>113</v>
      </c>
      <c r="B71" s="174">
        <f t="shared" ca="1" si="18"/>
        <v>679.19316800000001</v>
      </c>
      <c r="C71" s="179">
        <f t="shared" ca="1" si="19"/>
        <v>506.67810332800002</v>
      </c>
      <c r="D71" s="180">
        <f t="shared" ca="1" si="19"/>
        <v>163.21011827040005</v>
      </c>
      <c r="E71" s="180">
        <f t="shared" ca="1" si="19"/>
        <v>9.3049464016000005</v>
      </c>
      <c r="F71" s="181">
        <f t="shared" ca="1" si="19"/>
        <v>0</v>
      </c>
      <c r="G71" s="182">
        <f t="shared" ca="1" si="16"/>
        <v>679.19</v>
      </c>
      <c r="H71" s="182">
        <f t="shared" ca="1" si="17"/>
        <v>651.95448099999999</v>
      </c>
      <c r="I71" s="183">
        <f t="shared" ca="1" si="20"/>
        <v>486.36</v>
      </c>
      <c r="J71" s="180">
        <f t="shared" ca="1" si="21"/>
        <v>156.66</v>
      </c>
      <c r="K71" s="180">
        <f t="shared" ca="1" si="22"/>
        <v>8.93</v>
      </c>
      <c r="L71" s="180">
        <f t="shared" ca="1" si="23"/>
        <v>0</v>
      </c>
      <c r="M71" s="181">
        <f t="shared" ca="1" si="24"/>
        <v>651.94999999999993</v>
      </c>
      <c r="N71" s="179">
        <f t="shared" ca="1" si="25"/>
        <v>486.36334286242817</v>
      </c>
      <c r="O71" s="180">
        <f t="shared" ca="1" si="26"/>
        <v>156.66107675965949</v>
      </c>
      <c r="P71" s="180">
        <f t="shared" ca="1" si="27"/>
        <v>8.9300613779124163</v>
      </c>
      <c r="Q71" s="180">
        <f t="shared" ca="1" si="28"/>
        <v>0</v>
      </c>
      <c r="R71" s="181">
        <f t="shared" ca="1" si="29"/>
        <v>651.9544810000001</v>
      </c>
      <c r="W71" s="46"/>
      <c r="X71" s="46">
        <v>71</v>
      </c>
    </row>
    <row r="72" spans="1:24">
      <c r="A72" s="61" t="s">
        <v>114</v>
      </c>
      <c r="B72" s="174">
        <f t="shared" ca="1" si="18"/>
        <v>679.19316800000001</v>
      </c>
      <c r="C72" s="179">
        <f t="shared" ca="1" si="19"/>
        <v>506.67810332800002</v>
      </c>
      <c r="D72" s="180">
        <f t="shared" ca="1" si="19"/>
        <v>163.21011827040005</v>
      </c>
      <c r="E72" s="180">
        <f t="shared" ca="1" si="19"/>
        <v>9.3049464016000005</v>
      </c>
      <c r="F72" s="181">
        <f t="shared" ca="1" si="19"/>
        <v>0</v>
      </c>
      <c r="G72" s="182">
        <f t="shared" ca="1" si="16"/>
        <v>679.19</v>
      </c>
      <c r="H72" s="182">
        <f t="shared" ca="1" si="17"/>
        <v>651.95448099999999</v>
      </c>
      <c r="I72" s="183">
        <f t="shared" ca="1" si="20"/>
        <v>486.36</v>
      </c>
      <c r="J72" s="180">
        <f t="shared" ca="1" si="21"/>
        <v>156.66</v>
      </c>
      <c r="K72" s="180">
        <f t="shared" ca="1" si="22"/>
        <v>8.93</v>
      </c>
      <c r="L72" s="180">
        <f t="shared" ca="1" si="23"/>
        <v>0</v>
      </c>
      <c r="M72" s="181">
        <f t="shared" ca="1" si="24"/>
        <v>651.94999999999993</v>
      </c>
      <c r="N72" s="179">
        <f t="shared" ca="1" si="25"/>
        <v>486.36334286242817</v>
      </c>
      <c r="O72" s="180">
        <f t="shared" ca="1" si="26"/>
        <v>156.66107675965949</v>
      </c>
      <c r="P72" s="180">
        <f t="shared" ca="1" si="27"/>
        <v>8.9300613779124163</v>
      </c>
      <c r="Q72" s="180">
        <f t="shared" ca="1" si="28"/>
        <v>0</v>
      </c>
      <c r="R72" s="181">
        <f t="shared" ca="1" si="29"/>
        <v>651.9544810000001</v>
      </c>
      <c r="W72" s="46"/>
      <c r="X72" s="46">
        <v>72</v>
      </c>
    </row>
    <row r="73" spans="1:24">
      <c r="A73" s="61" t="s">
        <v>115</v>
      </c>
      <c r="B73" s="174">
        <f t="shared" ca="1" si="18"/>
        <v>679.19316800000001</v>
      </c>
      <c r="C73" s="179">
        <f t="shared" ca="1" si="19"/>
        <v>506.67810332800002</v>
      </c>
      <c r="D73" s="180">
        <f t="shared" ca="1" si="19"/>
        <v>163.21011827040005</v>
      </c>
      <c r="E73" s="180">
        <f t="shared" ca="1" si="19"/>
        <v>9.3049464016000005</v>
      </c>
      <c r="F73" s="181">
        <f t="shared" ca="1" si="19"/>
        <v>0</v>
      </c>
      <c r="G73" s="182">
        <f t="shared" ca="1" si="16"/>
        <v>679.19</v>
      </c>
      <c r="H73" s="182">
        <f t="shared" ca="1" si="17"/>
        <v>651.95448099999999</v>
      </c>
      <c r="I73" s="183">
        <f t="shared" ca="1" si="20"/>
        <v>486.36</v>
      </c>
      <c r="J73" s="180">
        <f t="shared" ca="1" si="21"/>
        <v>156.66</v>
      </c>
      <c r="K73" s="180">
        <f t="shared" ca="1" si="22"/>
        <v>8.93</v>
      </c>
      <c r="L73" s="180">
        <f t="shared" ca="1" si="23"/>
        <v>0</v>
      </c>
      <c r="M73" s="181">
        <f t="shared" ca="1" si="24"/>
        <v>651.94999999999993</v>
      </c>
      <c r="N73" s="179">
        <f t="shared" ca="1" si="25"/>
        <v>486.36334286242817</v>
      </c>
      <c r="O73" s="180">
        <f t="shared" ca="1" si="26"/>
        <v>156.66107675965949</v>
      </c>
      <c r="P73" s="180">
        <f t="shared" ca="1" si="27"/>
        <v>8.9300613779124163</v>
      </c>
      <c r="Q73" s="180">
        <f t="shared" ca="1" si="28"/>
        <v>0</v>
      </c>
      <c r="R73" s="181">
        <f t="shared" ca="1" si="29"/>
        <v>651.9544810000001</v>
      </c>
      <c r="W73" s="46"/>
      <c r="X73" s="46">
        <v>73</v>
      </c>
    </row>
    <row r="74" spans="1:24">
      <c r="A74" s="61" t="s">
        <v>116</v>
      </c>
      <c r="B74" s="174">
        <f t="shared" ca="1" si="18"/>
        <v>679.19316800000001</v>
      </c>
      <c r="C74" s="179">
        <f t="shared" ca="1" si="19"/>
        <v>506.67810332800002</v>
      </c>
      <c r="D74" s="180">
        <f t="shared" ca="1" si="19"/>
        <v>163.21011827040005</v>
      </c>
      <c r="E74" s="180">
        <f t="shared" ca="1" si="19"/>
        <v>9.3049464016000005</v>
      </c>
      <c r="F74" s="181">
        <f t="shared" ca="1" si="19"/>
        <v>0</v>
      </c>
      <c r="G74" s="182">
        <f t="shared" ca="1" si="16"/>
        <v>679.19</v>
      </c>
      <c r="H74" s="182">
        <f t="shared" ca="1" si="17"/>
        <v>651.95448099999999</v>
      </c>
      <c r="I74" s="183">
        <f t="shared" ca="1" si="20"/>
        <v>486.36</v>
      </c>
      <c r="J74" s="180">
        <f t="shared" ca="1" si="21"/>
        <v>156.66</v>
      </c>
      <c r="K74" s="180">
        <f t="shared" ca="1" si="22"/>
        <v>8.93</v>
      </c>
      <c r="L74" s="180">
        <f t="shared" ca="1" si="23"/>
        <v>0</v>
      </c>
      <c r="M74" s="181">
        <f t="shared" ca="1" si="24"/>
        <v>651.94999999999993</v>
      </c>
      <c r="N74" s="179">
        <f t="shared" ca="1" si="25"/>
        <v>486.36334286242817</v>
      </c>
      <c r="O74" s="180">
        <f t="shared" ca="1" si="26"/>
        <v>156.66107675965949</v>
      </c>
      <c r="P74" s="180">
        <f t="shared" ca="1" si="27"/>
        <v>8.9300613779124163</v>
      </c>
      <c r="Q74" s="180">
        <f t="shared" ca="1" si="28"/>
        <v>0</v>
      </c>
      <c r="R74" s="181">
        <f t="shared" ca="1" si="29"/>
        <v>651.9544810000001</v>
      </c>
      <c r="W74" s="46"/>
      <c r="X74" s="46">
        <v>74</v>
      </c>
    </row>
    <row r="75" spans="1:24">
      <c r="A75" s="61" t="s">
        <v>117</v>
      </c>
      <c r="B75" s="174">
        <f t="shared" ca="1" si="18"/>
        <v>679.19316800000001</v>
      </c>
      <c r="C75" s="179">
        <f t="shared" ca="1" si="19"/>
        <v>506.67810332800002</v>
      </c>
      <c r="D75" s="180">
        <f t="shared" ca="1" si="19"/>
        <v>163.21011827040005</v>
      </c>
      <c r="E75" s="180">
        <f t="shared" ca="1" si="19"/>
        <v>9.3049464016000005</v>
      </c>
      <c r="F75" s="181">
        <f t="shared" ca="1" si="19"/>
        <v>0</v>
      </c>
      <c r="G75" s="182">
        <f t="shared" ca="1" si="16"/>
        <v>679.19</v>
      </c>
      <c r="H75" s="182">
        <f t="shared" ca="1" si="17"/>
        <v>651.95448099999999</v>
      </c>
      <c r="I75" s="183">
        <f t="shared" ca="1" si="20"/>
        <v>486.36</v>
      </c>
      <c r="J75" s="180">
        <f t="shared" ca="1" si="21"/>
        <v>156.66</v>
      </c>
      <c r="K75" s="180">
        <f t="shared" ca="1" si="22"/>
        <v>8.93</v>
      </c>
      <c r="L75" s="180">
        <f t="shared" ca="1" si="23"/>
        <v>0</v>
      </c>
      <c r="M75" s="181">
        <f t="shared" ca="1" si="24"/>
        <v>651.94999999999993</v>
      </c>
      <c r="N75" s="179">
        <f t="shared" ca="1" si="25"/>
        <v>486.36334286242817</v>
      </c>
      <c r="O75" s="180">
        <f t="shared" ca="1" si="26"/>
        <v>156.66107675965949</v>
      </c>
      <c r="P75" s="180">
        <f t="shared" ca="1" si="27"/>
        <v>8.9300613779124163</v>
      </c>
      <c r="Q75" s="180">
        <f t="shared" ca="1" si="28"/>
        <v>0</v>
      </c>
      <c r="R75" s="181">
        <f t="shared" ca="1" si="29"/>
        <v>651.9544810000001</v>
      </c>
      <c r="W75" s="46"/>
      <c r="X75" s="46">
        <v>75</v>
      </c>
    </row>
    <row r="76" spans="1:24">
      <c r="A76" s="61" t="s">
        <v>118</v>
      </c>
      <c r="B76" s="174">
        <f t="shared" ca="1" si="18"/>
        <v>679.19316800000001</v>
      </c>
      <c r="C76" s="179">
        <f t="shared" ca="1" si="19"/>
        <v>506.67810332800002</v>
      </c>
      <c r="D76" s="180">
        <f t="shared" ca="1" si="19"/>
        <v>163.21011827040005</v>
      </c>
      <c r="E76" s="180">
        <f t="shared" ca="1" si="19"/>
        <v>9.3049464016000005</v>
      </c>
      <c r="F76" s="181">
        <f t="shared" ca="1" si="19"/>
        <v>0</v>
      </c>
      <c r="G76" s="182">
        <f t="shared" ca="1" si="16"/>
        <v>679.19</v>
      </c>
      <c r="H76" s="182">
        <f t="shared" ca="1" si="17"/>
        <v>651.95448099999999</v>
      </c>
      <c r="I76" s="183">
        <f t="shared" ca="1" si="20"/>
        <v>486.36</v>
      </c>
      <c r="J76" s="180">
        <f t="shared" ca="1" si="21"/>
        <v>156.66</v>
      </c>
      <c r="K76" s="180">
        <f t="shared" ca="1" si="22"/>
        <v>8.93</v>
      </c>
      <c r="L76" s="180">
        <f t="shared" ca="1" si="23"/>
        <v>0</v>
      </c>
      <c r="M76" s="181">
        <f t="shared" ca="1" si="24"/>
        <v>651.94999999999993</v>
      </c>
      <c r="N76" s="179">
        <f t="shared" ca="1" si="25"/>
        <v>486.36334286242817</v>
      </c>
      <c r="O76" s="180">
        <f t="shared" ca="1" si="26"/>
        <v>156.66107675965949</v>
      </c>
      <c r="P76" s="180">
        <f t="shared" ca="1" si="27"/>
        <v>8.9300613779124163</v>
      </c>
      <c r="Q76" s="180">
        <f t="shared" ca="1" si="28"/>
        <v>0</v>
      </c>
      <c r="R76" s="181">
        <f t="shared" ca="1" si="29"/>
        <v>651.9544810000001</v>
      </c>
      <c r="W76" s="46"/>
      <c r="X76" s="46">
        <v>76</v>
      </c>
    </row>
    <row r="77" spans="1:24">
      <c r="A77" s="61" t="s">
        <v>119</v>
      </c>
      <c r="B77" s="174">
        <f t="shared" ca="1" si="18"/>
        <v>679.19316800000001</v>
      </c>
      <c r="C77" s="179">
        <f t="shared" ca="1" si="19"/>
        <v>506.67810332800002</v>
      </c>
      <c r="D77" s="180">
        <f t="shared" ca="1" si="19"/>
        <v>163.21011827040005</v>
      </c>
      <c r="E77" s="180">
        <f t="shared" ca="1" si="19"/>
        <v>9.3049464016000005</v>
      </c>
      <c r="F77" s="181">
        <f t="shared" ca="1" si="19"/>
        <v>0</v>
      </c>
      <c r="G77" s="182">
        <f t="shared" ca="1" si="16"/>
        <v>679.19</v>
      </c>
      <c r="H77" s="182">
        <f t="shared" ca="1" si="17"/>
        <v>651.95448099999999</v>
      </c>
      <c r="I77" s="183">
        <f t="shared" ca="1" si="20"/>
        <v>486.36</v>
      </c>
      <c r="J77" s="180">
        <f t="shared" ca="1" si="21"/>
        <v>156.66</v>
      </c>
      <c r="K77" s="180">
        <f t="shared" ca="1" si="22"/>
        <v>8.93</v>
      </c>
      <c r="L77" s="180">
        <f t="shared" ca="1" si="23"/>
        <v>0</v>
      </c>
      <c r="M77" s="181">
        <f t="shared" ca="1" si="24"/>
        <v>651.94999999999993</v>
      </c>
      <c r="N77" s="179">
        <f t="shared" ca="1" si="25"/>
        <v>486.36334286242817</v>
      </c>
      <c r="O77" s="180">
        <f t="shared" ca="1" si="26"/>
        <v>156.66107675965949</v>
      </c>
      <c r="P77" s="180">
        <f t="shared" ca="1" si="27"/>
        <v>8.9300613779124163</v>
      </c>
      <c r="Q77" s="180">
        <f t="shared" ca="1" si="28"/>
        <v>0</v>
      </c>
      <c r="R77" s="181">
        <f t="shared" ca="1" si="29"/>
        <v>651.9544810000001</v>
      </c>
      <c r="W77" s="46"/>
      <c r="X77" s="46">
        <v>77</v>
      </c>
    </row>
    <row r="78" spans="1:24">
      <c r="A78" s="61" t="s">
        <v>120</v>
      </c>
      <c r="B78" s="174">
        <f t="shared" ca="1" si="18"/>
        <v>679.19316800000001</v>
      </c>
      <c r="C78" s="179">
        <f t="shared" ca="1" si="19"/>
        <v>506.67810332800002</v>
      </c>
      <c r="D78" s="180">
        <f t="shared" ca="1" si="19"/>
        <v>163.21011827040005</v>
      </c>
      <c r="E78" s="180">
        <f t="shared" ca="1" si="19"/>
        <v>9.3049464016000005</v>
      </c>
      <c r="F78" s="181">
        <f t="shared" ca="1" si="19"/>
        <v>0</v>
      </c>
      <c r="G78" s="182">
        <f t="shared" ca="1" si="16"/>
        <v>679.19</v>
      </c>
      <c r="H78" s="182">
        <f t="shared" ca="1" si="17"/>
        <v>651.95448099999999</v>
      </c>
      <c r="I78" s="183">
        <f t="shared" ca="1" si="20"/>
        <v>486.36</v>
      </c>
      <c r="J78" s="180">
        <f t="shared" ca="1" si="21"/>
        <v>156.66</v>
      </c>
      <c r="K78" s="180">
        <f t="shared" ca="1" si="22"/>
        <v>8.93</v>
      </c>
      <c r="L78" s="180">
        <f t="shared" ca="1" si="23"/>
        <v>0</v>
      </c>
      <c r="M78" s="181">
        <f t="shared" ca="1" si="24"/>
        <v>651.94999999999993</v>
      </c>
      <c r="N78" s="179">
        <f t="shared" ca="1" si="25"/>
        <v>486.36334286242817</v>
      </c>
      <c r="O78" s="180">
        <f t="shared" ca="1" si="26"/>
        <v>156.66107675965949</v>
      </c>
      <c r="P78" s="180">
        <f t="shared" ca="1" si="27"/>
        <v>8.9300613779124163</v>
      </c>
      <c r="Q78" s="180">
        <f t="shared" ca="1" si="28"/>
        <v>0</v>
      </c>
      <c r="R78" s="181">
        <f t="shared" ca="1" si="29"/>
        <v>651.9544810000001</v>
      </c>
      <c r="W78" s="46"/>
      <c r="X78" s="46">
        <v>78</v>
      </c>
    </row>
    <row r="79" spans="1:24">
      <c r="A79" s="61" t="s">
        <v>121</v>
      </c>
      <c r="B79" s="174">
        <f t="shared" ca="1" si="18"/>
        <v>679.19316800000001</v>
      </c>
      <c r="C79" s="179">
        <f t="shared" ca="1" si="19"/>
        <v>506.67810332800002</v>
      </c>
      <c r="D79" s="180">
        <f t="shared" ca="1" si="19"/>
        <v>163.21011827040005</v>
      </c>
      <c r="E79" s="180">
        <f t="shared" ca="1" si="19"/>
        <v>9.3049464016000005</v>
      </c>
      <c r="F79" s="181">
        <f t="shared" ca="1" si="19"/>
        <v>0</v>
      </c>
      <c r="G79" s="182">
        <f t="shared" ca="1" si="16"/>
        <v>679.19</v>
      </c>
      <c r="H79" s="182">
        <f t="shared" ca="1" si="17"/>
        <v>651.95448099999999</v>
      </c>
      <c r="I79" s="183">
        <f t="shared" ca="1" si="20"/>
        <v>486.36</v>
      </c>
      <c r="J79" s="180">
        <f t="shared" ca="1" si="21"/>
        <v>156.66</v>
      </c>
      <c r="K79" s="180">
        <f t="shared" ca="1" si="22"/>
        <v>8.93</v>
      </c>
      <c r="L79" s="180">
        <f t="shared" ca="1" si="23"/>
        <v>0</v>
      </c>
      <c r="M79" s="181">
        <f t="shared" ca="1" si="24"/>
        <v>651.94999999999993</v>
      </c>
      <c r="N79" s="179">
        <f t="shared" ca="1" si="25"/>
        <v>486.36334286242817</v>
      </c>
      <c r="O79" s="180">
        <f t="shared" ca="1" si="26"/>
        <v>156.66107675965949</v>
      </c>
      <c r="P79" s="180">
        <f t="shared" ca="1" si="27"/>
        <v>8.9300613779124163</v>
      </c>
      <c r="Q79" s="180">
        <f t="shared" ca="1" si="28"/>
        <v>0</v>
      </c>
      <c r="R79" s="181">
        <f t="shared" ca="1" si="29"/>
        <v>651.9544810000001</v>
      </c>
      <c r="W79" s="46"/>
      <c r="X79" s="46">
        <v>79</v>
      </c>
    </row>
    <row r="80" spans="1:24">
      <c r="A80" s="61" t="s">
        <v>122</v>
      </c>
      <c r="B80" s="174">
        <f t="shared" ca="1" si="18"/>
        <v>679.19316800000001</v>
      </c>
      <c r="C80" s="179">
        <f t="shared" ca="1" si="19"/>
        <v>506.67810332800002</v>
      </c>
      <c r="D80" s="180">
        <f t="shared" ca="1" si="19"/>
        <v>163.21011827040005</v>
      </c>
      <c r="E80" s="180">
        <f t="shared" ca="1" si="19"/>
        <v>9.3049464016000005</v>
      </c>
      <c r="F80" s="181">
        <f t="shared" ca="1" si="19"/>
        <v>0</v>
      </c>
      <c r="G80" s="182">
        <f t="shared" ca="1" si="16"/>
        <v>679.19</v>
      </c>
      <c r="H80" s="182">
        <f t="shared" ca="1" si="17"/>
        <v>651.95448099999999</v>
      </c>
      <c r="I80" s="183">
        <f t="shared" ca="1" si="20"/>
        <v>486.36</v>
      </c>
      <c r="J80" s="180">
        <f t="shared" ca="1" si="21"/>
        <v>156.66</v>
      </c>
      <c r="K80" s="180">
        <f t="shared" ca="1" si="22"/>
        <v>8.93</v>
      </c>
      <c r="L80" s="180">
        <f t="shared" ca="1" si="23"/>
        <v>0</v>
      </c>
      <c r="M80" s="181">
        <f t="shared" ca="1" si="24"/>
        <v>651.94999999999993</v>
      </c>
      <c r="N80" s="179">
        <f t="shared" ca="1" si="25"/>
        <v>486.36334286242817</v>
      </c>
      <c r="O80" s="180">
        <f t="shared" ca="1" si="26"/>
        <v>156.66107675965949</v>
      </c>
      <c r="P80" s="180">
        <f t="shared" ca="1" si="27"/>
        <v>8.9300613779124163</v>
      </c>
      <c r="Q80" s="180">
        <f t="shared" ca="1" si="28"/>
        <v>0</v>
      </c>
      <c r="R80" s="181">
        <f t="shared" ca="1" si="29"/>
        <v>651.9544810000001</v>
      </c>
      <c r="W80" s="46"/>
      <c r="X80" s="46">
        <v>80</v>
      </c>
    </row>
    <row r="81" spans="1:24">
      <c r="A81" s="61" t="s">
        <v>123</v>
      </c>
      <c r="B81" s="174">
        <f t="shared" ca="1" si="18"/>
        <v>679.19316800000001</v>
      </c>
      <c r="C81" s="179">
        <f t="shared" ca="1" si="19"/>
        <v>506.67810332800002</v>
      </c>
      <c r="D81" s="180">
        <f t="shared" ca="1" si="19"/>
        <v>163.21011827040005</v>
      </c>
      <c r="E81" s="180">
        <f t="shared" ca="1" si="19"/>
        <v>9.3049464016000005</v>
      </c>
      <c r="F81" s="181">
        <f t="shared" ca="1" si="19"/>
        <v>0</v>
      </c>
      <c r="G81" s="182">
        <f t="shared" ca="1" si="16"/>
        <v>679.19</v>
      </c>
      <c r="H81" s="182">
        <f t="shared" ca="1" si="17"/>
        <v>651.95448099999999</v>
      </c>
      <c r="I81" s="183">
        <f t="shared" ca="1" si="20"/>
        <v>486.36</v>
      </c>
      <c r="J81" s="180">
        <f t="shared" ca="1" si="21"/>
        <v>156.66</v>
      </c>
      <c r="K81" s="180">
        <f t="shared" ca="1" si="22"/>
        <v>8.93</v>
      </c>
      <c r="L81" s="180">
        <f t="shared" ca="1" si="23"/>
        <v>0</v>
      </c>
      <c r="M81" s="181">
        <f t="shared" ca="1" si="24"/>
        <v>651.94999999999993</v>
      </c>
      <c r="N81" s="179">
        <f t="shared" ca="1" si="25"/>
        <v>486.36334286242817</v>
      </c>
      <c r="O81" s="180">
        <f t="shared" ca="1" si="26"/>
        <v>156.66107675965949</v>
      </c>
      <c r="P81" s="180">
        <f t="shared" ca="1" si="27"/>
        <v>8.9300613779124163</v>
      </c>
      <c r="Q81" s="180">
        <f t="shared" ca="1" si="28"/>
        <v>0</v>
      </c>
      <c r="R81" s="181">
        <f t="shared" ca="1" si="29"/>
        <v>651.9544810000001</v>
      </c>
      <c r="W81" s="46"/>
      <c r="X81" s="46">
        <v>81</v>
      </c>
    </row>
    <row r="82" spans="1:24">
      <c r="A82" s="61" t="s">
        <v>124</v>
      </c>
      <c r="B82" s="174">
        <f t="shared" ca="1" si="18"/>
        <v>679.19316800000001</v>
      </c>
      <c r="C82" s="179">
        <f t="shared" ca="1" si="19"/>
        <v>506.67810332800002</v>
      </c>
      <c r="D82" s="180">
        <f t="shared" ca="1" si="19"/>
        <v>163.21011827040005</v>
      </c>
      <c r="E82" s="180">
        <f t="shared" ca="1" si="19"/>
        <v>9.3049464016000005</v>
      </c>
      <c r="F82" s="181">
        <f t="shared" ca="1" si="19"/>
        <v>0</v>
      </c>
      <c r="G82" s="182">
        <f t="shared" ca="1" si="16"/>
        <v>679.19</v>
      </c>
      <c r="H82" s="182">
        <f t="shared" ca="1" si="17"/>
        <v>651.95448099999999</v>
      </c>
      <c r="I82" s="183">
        <f t="shared" ca="1" si="20"/>
        <v>486.36</v>
      </c>
      <c r="J82" s="180">
        <f t="shared" ca="1" si="21"/>
        <v>156.66</v>
      </c>
      <c r="K82" s="180">
        <f t="shared" ca="1" si="22"/>
        <v>8.93</v>
      </c>
      <c r="L82" s="180">
        <f t="shared" ca="1" si="23"/>
        <v>0</v>
      </c>
      <c r="M82" s="181">
        <f t="shared" ca="1" si="24"/>
        <v>651.94999999999993</v>
      </c>
      <c r="N82" s="179">
        <f t="shared" ca="1" si="25"/>
        <v>486.36334286242817</v>
      </c>
      <c r="O82" s="180">
        <f t="shared" ca="1" si="26"/>
        <v>156.66107675965949</v>
      </c>
      <c r="P82" s="180">
        <f t="shared" ca="1" si="27"/>
        <v>8.9300613779124163</v>
      </c>
      <c r="Q82" s="180">
        <f t="shared" ca="1" si="28"/>
        <v>0</v>
      </c>
      <c r="R82" s="181">
        <f t="shared" ca="1" si="29"/>
        <v>651.9544810000001</v>
      </c>
      <c r="W82" s="46"/>
      <c r="X82" s="46">
        <v>82</v>
      </c>
    </row>
    <row r="83" spans="1:24">
      <c r="A83" s="61" t="s">
        <v>125</v>
      </c>
      <c r="B83" s="174">
        <f t="shared" ca="1" si="18"/>
        <v>679.19316800000001</v>
      </c>
      <c r="C83" s="179">
        <f t="shared" ca="1" si="19"/>
        <v>506.67810332800002</v>
      </c>
      <c r="D83" s="180">
        <f t="shared" ca="1" si="19"/>
        <v>163.21011827040005</v>
      </c>
      <c r="E83" s="180">
        <f t="shared" ca="1" si="19"/>
        <v>9.3049464016000005</v>
      </c>
      <c r="F83" s="181">
        <f t="shared" ca="1" si="19"/>
        <v>0</v>
      </c>
      <c r="G83" s="182">
        <f t="shared" ca="1" si="16"/>
        <v>679.19</v>
      </c>
      <c r="H83" s="182">
        <f t="shared" ca="1" si="17"/>
        <v>651.95448099999999</v>
      </c>
      <c r="I83" s="183">
        <f t="shared" ca="1" si="20"/>
        <v>486.36</v>
      </c>
      <c r="J83" s="180">
        <f t="shared" ca="1" si="21"/>
        <v>156.66</v>
      </c>
      <c r="K83" s="180">
        <f t="shared" ca="1" si="22"/>
        <v>8.93</v>
      </c>
      <c r="L83" s="180">
        <f t="shared" ca="1" si="23"/>
        <v>0</v>
      </c>
      <c r="M83" s="181">
        <f t="shared" ca="1" si="24"/>
        <v>651.94999999999993</v>
      </c>
      <c r="N83" s="179">
        <f t="shared" ca="1" si="25"/>
        <v>486.36334286242817</v>
      </c>
      <c r="O83" s="180">
        <f t="shared" ca="1" si="26"/>
        <v>156.66107675965949</v>
      </c>
      <c r="P83" s="180">
        <f t="shared" ca="1" si="27"/>
        <v>8.9300613779124163</v>
      </c>
      <c r="Q83" s="180">
        <f t="shared" ca="1" si="28"/>
        <v>0</v>
      </c>
      <c r="R83" s="181">
        <f t="shared" ca="1" si="29"/>
        <v>651.9544810000001</v>
      </c>
      <c r="W83" s="46"/>
      <c r="X83" s="46">
        <v>83</v>
      </c>
    </row>
    <row r="84" spans="1:24">
      <c r="A84" s="61" t="s">
        <v>126</v>
      </c>
      <c r="B84" s="174">
        <f t="shared" ca="1" si="18"/>
        <v>679.19316800000001</v>
      </c>
      <c r="C84" s="179">
        <f t="shared" ca="1" si="19"/>
        <v>506.67810332800002</v>
      </c>
      <c r="D84" s="180">
        <f t="shared" ca="1" si="19"/>
        <v>163.21011827040005</v>
      </c>
      <c r="E84" s="180">
        <f t="shared" ca="1" si="19"/>
        <v>9.3049464016000005</v>
      </c>
      <c r="F84" s="181">
        <f t="shared" ca="1" si="19"/>
        <v>0</v>
      </c>
      <c r="G84" s="182">
        <f t="shared" ca="1" si="16"/>
        <v>679.19</v>
      </c>
      <c r="H84" s="182">
        <f t="shared" ca="1" si="17"/>
        <v>651.95448099999999</v>
      </c>
      <c r="I84" s="183">
        <f t="shared" ca="1" si="20"/>
        <v>486.36</v>
      </c>
      <c r="J84" s="180">
        <f t="shared" ca="1" si="21"/>
        <v>156.66</v>
      </c>
      <c r="K84" s="180">
        <f t="shared" ca="1" si="22"/>
        <v>8.93</v>
      </c>
      <c r="L84" s="180">
        <f t="shared" ca="1" si="23"/>
        <v>0</v>
      </c>
      <c r="M84" s="181">
        <f t="shared" ca="1" si="24"/>
        <v>651.94999999999993</v>
      </c>
      <c r="N84" s="179">
        <f t="shared" ca="1" si="25"/>
        <v>486.36334286242817</v>
      </c>
      <c r="O84" s="180">
        <f t="shared" ca="1" si="26"/>
        <v>156.66107675965949</v>
      </c>
      <c r="P84" s="180">
        <f t="shared" ca="1" si="27"/>
        <v>8.9300613779124163</v>
      </c>
      <c r="Q84" s="180">
        <f t="shared" ca="1" si="28"/>
        <v>0</v>
      </c>
      <c r="R84" s="181">
        <f t="shared" ca="1" si="29"/>
        <v>651.9544810000001</v>
      </c>
      <c r="W84" s="46"/>
      <c r="X84" s="46">
        <v>84</v>
      </c>
    </row>
    <row r="85" spans="1:24">
      <c r="A85" s="61" t="s">
        <v>127</v>
      </c>
      <c r="B85" s="174">
        <f t="shared" ca="1" si="18"/>
        <v>679.19316800000001</v>
      </c>
      <c r="C85" s="179">
        <f t="shared" ca="1" si="19"/>
        <v>506.67810332800002</v>
      </c>
      <c r="D85" s="180">
        <f t="shared" ca="1" si="19"/>
        <v>163.21011827040005</v>
      </c>
      <c r="E85" s="180">
        <f t="shared" ca="1" si="19"/>
        <v>9.3049464016000005</v>
      </c>
      <c r="F85" s="181">
        <f t="shared" ca="1" si="19"/>
        <v>0</v>
      </c>
      <c r="G85" s="182">
        <f t="shared" ca="1" si="16"/>
        <v>679.19</v>
      </c>
      <c r="H85" s="182">
        <f t="shared" ca="1" si="17"/>
        <v>651.95448099999999</v>
      </c>
      <c r="I85" s="183">
        <f t="shared" ca="1" si="20"/>
        <v>486.36</v>
      </c>
      <c r="J85" s="180">
        <f t="shared" ca="1" si="21"/>
        <v>156.66</v>
      </c>
      <c r="K85" s="180">
        <f t="shared" ca="1" si="22"/>
        <v>8.93</v>
      </c>
      <c r="L85" s="180">
        <f t="shared" ca="1" si="23"/>
        <v>0</v>
      </c>
      <c r="M85" s="181">
        <f t="shared" ca="1" si="24"/>
        <v>651.94999999999993</v>
      </c>
      <c r="N85" s="179">
        <f t="shared" ca="1" si="25"/>
        <v>486.36334286242817</v>
      </c>
      <c r="O85" s="180">
        <f t="shared" ca="1" si="26"/>
        <v>156.66107675965949</v>
      </c>
      <c r="P85" s="180">
        <f t="shared" ca="1" si="27"/>
        <v>8.9300613779124163</v>
      </c>
      <c r="Q85" s="180">
        <f t="shared" ca="1" si="28"/>
        <v>0</v>
      </c>
      <c r="R85" s="181">
        <f t="shared" ca="1" si="29"/>
        <v>651.9544810000001</v>
      </c>
      <c r="W85" s="46"/>
      <c r="X85" s="46">
        <v>85</v>
      </c>
    </row>
    <row r="86" spans="1:24">
      <c r="A86" s="61" t="s">
        <v>128</v>
      </c>
      <c r="B86" s="174">
        <f t="shared" ca="1" si="18"/>
        <v>679.19316800000001</v>
      </c>
      <c r="C86" s="179">
        <f t="shared" ca="1" si="19"/>
        <v>506.67810332800002</v>
      </c>
      <c r="D86" s="180">
        <f t="shared" ca="1" si="19"/>
        <v>163.21011827040005</v>
      </c>
      <c r="E86" s="180">
        <f t="shared" ca="1" si="19"/>
        <v>9.3049464016000005</v>
      </c>
      <c r="F86" s="181">
        <f t="shared" ca="1" si="19"/>
        <v>0</v>
      </c>
      <c r="G86" s="182">
        <f t="shared" ca="1" si="16"/>
        <v>679.19</v>
      </c>
      <c r="H86" s="182">
        <f t="shared" ca="1" si="17"/>
        <v>651.95448099999999</v>
      </c>
      <c r="I86" s="183">
        <f t="shared" ca="1" si="20"/>
        <v>486.36</v>
      </c>
      <c r="J86" s="180">
        <f t="shared" ca="1" si="21"/>
        <v>156.66</v>
      </c>
      <c r="K86" s="180">
        <f t="shared" ca="1" si="22"/>
        <v>8.93</v>
      </c>
      <c r="L86" s="180">
        <f t="shared" ca="1" si="23"/>
        <v>0</v>
      </c>
      <c r="M86" s="181">
        <f t="shared" ca="1" si="24"/>
        <v>651.94999999999993</v>
      </c>
      <c r="N86" s="179">
        <f t="shared" ca="1" si="25"/>
        <v>486.36334286242817</v>
      </c>
      <c r="O86" s="180">
        <f t="shared" ca="1" si="26"/>
        <v>156.66107675965949</v>
      </c>
      <c r="P86" s="180">
        <f t="shared" ca="1" si="27"/>
        <v>8.9300613779124163</v>
      </c>
      <c r="Q86" s="180">
        <f t="shared" ca="1" si="28"/>
        <v>0</v>
      </c>
      <c r="R86" s="181">
        <f t="shared" ca="1" si="29"/>
        <v>651.9544810000001</v>
      </c>
      <c r="W86" s="46"/>
      <c r="X86" s="46">
        <v>86</v>
      </c>
    </row>
    <row r="87" spans="1:24">
      <c r="A87" s="61" t="s">
        <v>129</v>
      </c>
      <c r="B87" s="174">
        <f t="shared" ca="1" si="18"/>
        <v>679.49316799999997</v>
      </c>
      <c r="C87" s="179">
        <f t="shared" ca="1" si="19"/>
        <v>506.90190332799995</v>
      </c>
      <c r="D87" s="180">
        <f t="shared" ca="1" si="19"/>
        <v>163.28220827040002</v>
      </c>
      <c r="E87" s="180">
        <f t="shared" ca="1" si="19"/>
        <v>9.3090564016000013</v>
      </c>
      <c r="F87" s="181">
        <f t="shared" ca="1" si="19"/>
        <v>0</v>
      </c>
      <c r="G87" s="182">
        <f t="shared" ca="1" si="16"/>
        <v>679.48990000000003</v>
      </c>
      <c r="H87" s="182">
        <f t="shared" ca="1" si="17"/>
        <v>652.24235499999998</v>
      </c>
      <c r="I87" s="183">
        <f t="shared" ca="1" si="20"/>
        <v>486.57</v>
      </c>
      <c r="J87" s="180">
        <f t="shared" ca="1" si="21"/>
        <v>156.72999999999999</v>
      </c>
      <c r="K87" s="180">
        <f t="shared" ca="1" si="22"/>
        <v>8.94</v>
      </c>
      <c r="L87" s="180">
        <f t="shared" ca="1" si="23"/>
        <v>0</v>
      </c>
      <c r="M87" s="181">
        <f t="shared" ca="1" si="24"/>
        <v>652.24</v>
      </c>
      <c r="N87" s="179">
        <f t="shared" ca="1" si="25"/>
        <v>486.57175682624489</v>
      </c>
      <c r="O87" s="180">
        <f t="shared" ca="1" si="26"/>
        <v>156.73056589468598</v>
      </c>
      <c r="P87" s="180">
        <f t="shared" ca="1" si="27"/>
        <v>8.9400322790690527</v>
      </c>
      <c r="Q87" s="180">
        <f t="shared" ca="1" si="28"/>
        <v>0</v>
      </c>
      <c r="R87" s="181">
        <f t="shared" ca="1" si="29"/>
        <v>652.24235499999998</v>
      </c>
      <c r="W87" s="46"/>
      <c r="X87" s="46">
        <v>87</v>
      </c>
    </row>
    <row r="88" spans="1:24">
      <c r="A88" s="61" t="s">
        <v>130</v>
      </c>
      <c r="B88" s="174">
        <f t="shared" ca="1" si="18"/>
        <v>679.49316799999997</v>
      </c>
      <c r="C88" s="179">
        <f t="shared" ca="1" si="19"/>
        <v>506.90190332799995</v>
      </c>
      <c r="D88" s="180">
        <f t="shared" ca="1" si="19"/>
        <v>163.28220827040002</v>
      </c>
      <c r="E88" s="180">
        <f t="shared" ca="1" si="19"/>
        <v>9.3090564016000013</v>
      </c>
      <c r="F88" s="181">
        <f t="shared" ca="1" si="19"/>
        <v>0</v>
      </c>
      <c r="G88" s="182">
        <f t="shared" ca="1" si="16"/>
        <v>679.48990000000003</v>
      </c>
      <c r="H88" s="182">
        <f t="shared" ca="1" si="17"/>
        <v>652.24235499999998</v>
      </c>
      <c r="I88" s="183">
        <f t="shared" ca="1" si="20"/>
        <v>486.57</v>
      </c>
      <c r="J88" s="180">
        <f t="shared" ca="1" si="21"/>
        <v>156.72999999999999</v>
      </c>
      <c r="K88" s="180">
        <f t="shared" ca="1" si="22"/>
        <v>8.94</v>
      </c>
      <c r="L88" s="180">
        <f t="shared" ca="1" si="23"/>
        <v>0</v>
      </c>
      <c r="M88" s="181">
        <f t="shared" ca="1" si="24"/>
        <v>652.24</v>
      </c>
      <c r="N88" s="179">
        <f t="shared" ca="1" si="25"/>
        <v>486.57175682624489</v>
      </c>
      <c r="O88" s="180">
        <f t="shared" ca="1" si="26"/>
        <v>156.73056589468598</v>
      </c>
      <c r="P88" s="180">
        <f t="shared" ca="1" si="27"/>
        <v>8.9400322790690527</v>
      </c>
      <c r="Q88" s="180">
        <f t="shared" ca="1" si="28"/>
        <v>0</v>
      </c>
      <c r="R88" s="181">
        <f t="shared" ca="1" si="29"/>
        <v>652.24235499999998</v>
      </c>
      <c r="W88" s="46"/>
      <c r="X88" s="46">
        <v>88</v>
      </c>
    </row>
    <row r="89" spans="1:24">
      <c r="A89" s="61" t="s">
        <v>131</v>
      </c>
      <c r="B89" s="174">
        <f t="shared" ca="1" si="18"/>
        <v>679.49316799999997</v>
      </c>
      <c r="C89" s="179">
        <f t="shared" ca="1" si="19"/>
        <v>506.90190332799995</v>
      </c>
      <c r="D89" s="180">
        <f t="shared" ca="1" si="19"/>
        <v>163.28220827040002</v>
      </c>
      <c r="E89" s="180">
        <f t="shared" ca="1" si="19"/>
        <v>9.3090564016000013</v>
      </c>
      <c r="F89" s="181">
        <f t="shared" ca="1" si="19"/>
        <v>0</v>
      </c>
      <c r="G89" s="182">
        <f t="shared" ca="1" si="16"/>
        <v>679.48990000000003</v>
      </c>
      <c r="H89" s="182">
        <f t="shared" ca="1" si="17"/>
        <v>652.24235499999998</v>
      </c>
      <c r="I89" s="183">
        <f t="shared" ca="1" si="20"/>
        <v>486.57</v>
      </c>
      <c r="J89" s="180">
        <f t="shared" ca="1" si="21"/>
        <v>156.72999999999999</v>
      </c>
      <c r="K89" s="180">
        <f t="shared" ca="1" si="22"/>
        <v>8.94</v>
      </c>
      <c r="L89" s="180">
        <f t="shared" ca="1" si="23"/>
        <v>0</v>
      </c>
      <c r="M89" s="181">
        <f t="shared" ca="1" si="24"/>
        <v>652.24</v>
      </c>
      <c r="N89" s="179">
        <f t="shared" ca="1" si="25"/>
        <v>486.57175682624489</v>
      </c>
      <c r="O89" s="180">
        <f t="shared" ca="1" si="26"/>
        <v>156.73056589468598</v>
      </c>
      <c r="P89" s="180">
        <f t="shared" ca="1" si="27"/>
        <v>8.9400322790690527</v>
      </c>
      <c r="Q89" s="180">
        <f t="shared" ca="1" si="28"/>
        <v>0</v>
      </c>
      <c r="R89" s="181">
        <f t="shared" ca="1" si="29"/>
        <v>652.24235499999998</v>
      </c>
      <c r="W89" s="46"/>
      <c r="X89" s="46">
        <v>89</v>
      </c>
    </row>
    <row r="90" spans="1:24">
      <c r="A90" s="61" t="s">
        <v>132</v>
      </c>
      <c r="B90" s="174">
        <f t="shared" ca="1" si="18"/>
        <v>679.49316799999997</v>
      </c>
      <c r="C90" s="179">
        <f t="shared" ca="1" si="19"/>
        <v>506.90190332799995</v>
      </c>
      <c r="D90" s="180">
        <f t="shared" ca="1" si="19"/>
        <v>163.28220827040002</v>
      </c>
      <c r="E90" s="180">
        <f t="shared" ca="1" si="19"/>
        <v>9.3090564016000013</v>
      </c>
      <c r="F90" s="181">
        <f t="shared" ca="1" si="19"/>
        <v>0</v>
      </c>
      <c r="G90" s="182">
        <f t="shared" ca="1" si="16"/>
        <v>672.18089999999995</v>
      </c>
      <c r="H90" s="182">
        <f t="shared" ca="1" si="17"/>
        <v>645.22644600000001</v>
      </c>
      <c r="I90" s="183">
        <f t="shared" ca="1" si="20"/>
        <v>486.58</v>
      </c>
      <c r="J90" s="180">
        <f t="shared" ca="1" si="21"/>
        <v>156.72999999999999</v>
      </c>
      <c r="K90" s="180">
        <f t="shared" ca="1" si="22"/>
        <v>1.92</v>
      </c>
      <c r="L90" s="180">
        <f t="shared" ca="1" si="23"/>
        <v>0</v>
      </c>
      <c r="M90" s="181">
        <f t="shared" ca="1" si="24"/>
        <v>645.2299999999999</v>
      </c>
      <c r="N90" s="179">
        <f t="shared" ca="1" si="25"/>
        <v>486.57731986218874</v>
      </c>
      <c r="O90" s="180">
        <f t="shared" ca="1" si="26"/>
        <v>156.72913671338904</v>
      </c>
      <c r="P90" s="180">
        <f t="shared" ca="1" si="27"/>
        <v>1.9199894244222993</v>
      </c>
      <c r="Q90" s="180">
        <f t="shared" ca="1" si="28"/>
        <v>0</v>
      </c>
      <c r="R90" s="181">
        <f t="shared" ca="1" si="29"/>
        <v>645.22644600000012</v>
      </c>
      <c r="W90" s="46"/>
      <c r="X90" s="46">
        <v>90</v>
      </c>
    </row>
    <row r="91" spans="1:24">
      <c r="A91" s="61" t="s">
        <v>133</v>
      </c>
      <c r="B91" s="174">
        <f t="shared" ca="1" si="18"/>
        <v>679.49316799999997</v>
      </c>
      <c r="C91" s="179">
        <f t="shared" ca="1" si="19"/>
        <v>506.90190332799995</v>
      </c>
      <c r="D91" s="180">
        <f t="shared" ca="1" si="19"/>
        <v>163.28220827040002</v>
      </c>
      <c r="E91" s="180">
        <f t="shared" ca="1" si="19"/>
        <v>9.3090564016000013</v>
      </c>
      <c r="F91" s="181">
        <f t="shared" ca="1" si="19"/>
        <v>0</v>
      </c>
      <c r="G91" s="182">
        <f t="shared" ca="1" si="16"/>
        <v>643.89949999999999</v>
      </c>
      <c r="H91" s="182">
        <f t="shared" ca="1" si="17"/>
        <v>618.07912999999996</v>
      </c>
      <c r="I91" s="183">
        <f t="shared" ca="1" si="20"/>
        <v>486.57</v>
      </c>
      <c r="J91" s="180">
        <f t="shared" ca="1" si="21"/>
        <v>129.59</v>
      </c>
      <c r="K91" s="180">
        <f t="shared" ca="1" si="22"/>
        <v>1.92</v>
      </c>
      <c r="L91" s="180">
        <f t="shared" ca="1" si="23"/>
        <v>0</v>
      </c>
      <c r="M91" s="181">
        <f t="shared" ca="1" si="24"/>
        <v>618.07999999999993</v>
      </c>
      <c r="N91" s="179">
        <f t="shared" ca="1" si="25"/>
        <v>486.56931511147428</v>
      </c>
      <c r="O91" s="180">
        <f t="shared" ca="1" si="26"/>
        <v>129.58981759108855</v>
      </c>
      <c r="P91" s="180">
        <f t="shared" ca="1" si="27"/>
        <v>1.919997297437225</v>
      </c>
      <c r="Q91" s="180">
        <f t="shared" ca="1" si="28"/>
        <v>0</v>
      </c>
      <c r="R91" s="181">
        <f t="shared" ca="1" si="29"/>
        <v>618.07913000000008</v>
      </c>
      <c r="W91" s="46"/>
      <c r="X91" s="46">
        <v>91</v>
      </c>
    </row>
    <row r="92" spans="1:24">
      <c r="A92" s="61" t="s">
        <v>134</v>
      </c>
      <c r="B92" s="174">
        <f t="shared" ca="1" si="18"/>
        <v>679.49316799999997</v>
      </c>
      <c r="C92" s="179">
        <f t="shared" ca="1" si="19"/>
        <v>506.90190332799995</v>
      </c>
      <c r="D92" s="180">
        <f t="shared" ca="1" si="19"/>
        <v>163.28220827040002</v>
      </c>
      <c r="E92" s="180">
        <f t="shared" ca="1" si="19"/>
        <v>9.3090564016000013</v>
      </c>
      <c r="F92" s="181">
        <f t="shared" ca="1" si="19"/>
        <v>0</v>
      </c>
      <c r="G92" s="182">
        <f t="shared" ca="1" si="16"/>
        <v>626.89949999999999</v>
      </c>
      <c r="H92" s="182">
        <f t="shared" ca="1" si="17"/>
        <v>601.76083000000006</v>
      </c>
      <c r="I92" s="183">
        <f t="shared" ca="1" si="20"/>
        <v>486.57</v>
      </c>
      <c r="J92" s="180">
        <f t="shared" ca="1" si="21"/>
        <v>113.27</v>
      </c>
      <c r="K92" s="180">
        <f t="shared" ca="1" si="22"/>
        <v>1.92</v>
      </c>
      <c r="L92" s="180">
        <f t="shared" ca="1" si="23"/>
        <v>0</v>
      </c>
      <c r="M92" s="181">
        <f t="shared" ca="1" si="24"/>
        <v>601.76</v>
      </c>
      <c r="N92" s="179">
        <f t="shared" ca="1" si="25"/>
        <v>486.57067111988175</v>
      </c>
      <c r="O92" s="180">
        <f t="shared" ca="1" si="26"/>
        <v>113.27015623188647</v>
      </c>
      <c r="P92" s="180">
        <f t="shared" ca="1" si="27"/>
        <v>1.9200026482318533</v>
      </c>
      <c r="Q92" s="180">
        <f t="shared" ca="1" si="28"/>
        <v>0</v>
      </c>
      <c r="R92" s="181">
        <f t="shared" ca="1" si="29"/>
        <v>601.76083000000006</v>
      </c>
      <c r="W92" s="46"/>
      <c r="X92" s="46">
        <v>92</v>
      </c>
    </row>
    <row r="93" spans="1:24">
      <c r="A93" s="61" t="s">
        <v>135</v>
      </c>
      <c r="B93" s="174">
        <f t="shared" ca="1" si="18"/>
        <v>679.49316799999997</v>
      </c>
      <c r="C93" s="179">
        <f t="shared" ca="1" si="19"/>
        <v>506.90190332799995</v>
      </c>
      <c r="D93" s="180">
        <f t="shared" ca="1" si="19"/>
        <v>163.28220827040002</v>
      </c>
      <c r="E93" s="180">
        <f t="shared" ca="1" si="19"/>
        <v>9.3090564016000013</v>
      </c>
      <c r="F93" s="181">
        <f t="shared" ca="1" si="19"/>
        <v>0</v>
      </c>
      <c r="G93" s="182">
        <f t="shared" ca="1" si="16"/>
        <v>603.89949999999999</v>
      </c>
      <c r="H93" s="182">
        <f t="shared" ca="1" si="17"/>
        <v>579.68313000000001</v>
      </c>
      <c r="I93" s="183">
        <f t="shared" ca="1" si="20"/>
        <v>486.57</v>
      </c>
      <c r="J93" s="180">
        <f t="shared" ca="1" si="21"/>
        <v>91.19</v>
      </c>
      <c r="K93" s="180">
        <f t="shared" ca="1" si="22"/>
        <v>1.92</v>
      </c>
      <c r="L93" s="180">
        <f t="shared" ca="1" si="23"/>
        <v>0</v>
      </c>
      <c r="M93" s="181">
        <f t="shared" ca="1" si="24"/>
        <v>579.67999999999995</v>
      </c>
      <c r="N93" s="179">
        <f t="shared" ca="1" si="25"/>
        <v>486.5726272496895</v>
      </c>
      <c r="O93" s="180">
        <f t="shared" ca="1" si="26"/>
        <v>91.190492383211435</v>
      </c>
      <c r="P93" s="180">
        <f t="shared" ca="1" si="27"/>
        <v>1.9200103670990893</v>
      </c>
      <c r="Q93" s="180">
        <f t="shared" ca="1" si="28"/>
        <v>0</v>
      </c>
      <c r="R93" s="181">
        <f t="shared" ca="1" si="29"/>
        <v>579.68313000000001</v>
      </c>
      <c r="W93" s="46"/>
      <c r="X93" s="46">
        <v>93</v>
      </c>
    </row>
    <row r="94" spans="1:24">
      <c r="A94" s="61" t="s">
        <v>136</v>
      </c>
      <c r="B94" s="174">
        <f t="shared" ca="1" si="18"/>
        <v>679.49316799999997</v>
      </c>
      <c r="C94" s="179">
        <f t="shared" ca="1" si="19"/>
        <v>506.90190332799995</v>
      </c>
      <c r="D94" s="180">
        <f t="shared" ca="1" si="19"/>
        <v>163.28220827040002</v>
      </c>
      <c r="E94" s="180">
        <f t="shared" ca="1" si="19"/>
        <v>9.3090564016000013</v>
      </c>
      <c r="F94" s="181">
        <f t="shared" ca="1" si="19"/>
        <v>0</v>
      </c>
      <c r="G94" s="182">
        <f t="shared" ca="1" si="16"/>
        <v>598.89949999999999</v>
      </c>
      <c r="H94" s="182">
        <f t="shared" ca="1" si="17"/>
        <v>574.88363000000004</v>
      </c>
      <c r="I94" s="183">
        <f t="shared" ca="1" si="20"/>
        <v>486.57</v>
      </c>
      <c r="J94" s="180">
        <f t="shared" ca="1" si="21"/>
        <v>86.39</v>
      </c>
      <c r="K94" s="180">
        <f t="shared" ca="1" si="22"/>
        <v>1.92</v>
      </c>
      <c r="L94" s="180">
        <f t="shared" ca="1" si="23"/>
        <v>0</v>
      </c>
      <c r="M94" s="181">
        <f t="shared" ca="1" si="24"/>
        <v>574.88</v>
      </c>
      <c r="N94" s="179">
        <f t="shared" ca="1" si="25"/>
        <v>486.57307237875733</v>
      </c>
      <c r="O94" s="180">
        <f t="shared" ca="1" si="26"/>
        <v>86.390545497669081</v>
      </c>
      <c r="P94" s="180">
        <f t="shared" ca="1" si="27"/>
        <v>1.9200121235736154</v>
      </c>
      <c r="Q94" s="180">
        <f t="shared" ca="1" si="28"/>
        <v>0</v>
      </c>
      <c r="R94" s="181">
        <f t="shared" ca="1" si="29"/>
        <v>574.88363000000004</v>
      </c>
      <c r="W94" s="46"/>
      <c r="X94" s="46">
        <v>94</v>
      </c>
    </row>
    <row r="95" spans="1:24">
      <c r="A95" s="61" t="s">
        <v>137</v>
      </c>
      <c r="B95" s="174">
        <f t="shared" ca="1" si="18"/>
        <v>679.49316799999997</v>
      </c>
      <c r="C95" s="179">
        <f t="shared" ca="1" si="19"/>
        <v>506.90190332799995</v>
      </c>
      <c r="D95" s="180">
        <f t="shared" ca="1" si="19"/>
        <v>163.28220827040002</v>
      </c>
      <c r="E95" s="180">
        <f t="shared" ca="1" si="19"/>
        <v>9.3090564016000013</v>
      </c>
      <c r="F95" s="181">
        <f t="shared" ca="1" si="19"/>
        <v>0</v>
      </c>
      <c r="G95" s="182">
        <f t="shared" ca="1" si="16"/>
        <v>598.89949999999999</v>
      </c>
      <c r="H95" s="182">
        <f t="shared" ca="1" si="17"/>
        <v>574.88363000000004</v>
      </c>
      <c r="I95" s="183">
        <f t="shared" ca="1" si="20"/>
        <v>486.57</v>
      </c>
      <c r="J95" s="180">
        <f t="shared" ca="1" si="21"/>
        <v>86.39</v>
      </c>
      <c r="K95" s="180">
        <f t="shared" ca="1" si="22"/>
        <v>1.92</v>
      </c>
      <c r="L95" s="180">
        <f t="shared" ca="1" si="23"/>
        <v>0</v>
      </c>
      <c r="M95" s="181">
        <f t="shared" ca="1" si="24"/>
        <v>574.88</v>
      </c>
      <c r="N95" s="179">
        <f t="shared" ca="1" si="25"/>
        <v>486.57307237875733</v>
      </c>
      <c r="O95" s="180">
        <f t="shared" ca="1" si="26"/>
        <v>86.390545497669081</v>
      </c>
      <c r="P95" s="180">
        <f t="shared" ca="1" si="27"/>
        <v>1.9200121235736154</v>
      </c>
      <c r="Q95" s="180">
        <f t="shared" ca="1" si="28"/>
        <v>0</v>
      </c>
      <c r="R95" s="181">
        <f t="shared" ca="1" si="29"/>
        <v>574.88363000000004</v>
      </c>
      <c r="W95" s="46"/>
      <c r="X95" s="46">
        <v>95</v>
      </c>
    </row>
    <row r="96" spans="1:24">
      <c r="A96" s="61" t="s">
        <v>138</v>
      </c>
      <c r="B96" s="174">
        <f t="shared" ca="1" si="18"/>
        <v>679.49316799999997</v>
      </c>
      <c r="C96" s="179">
        <f t="shared" ca="1" si="19"/>
        <v>506.90190332799995</v>
      </c>
      <c r="D96" s="180">
        <f t="shared" ca="1" si="19"/>
        <v>163.28220827040002</v>
      </c>
      <c r="E96" s="180">
        <f t="shared" ca="1" si="19"/>
        <v>9.3090564016000013</v>
      </c>
      <c r="F96" s="181">
        <f t="shared" ca="1" si="19"/>
        <v>0</v>
      </c>
      <c r="G96" s="182">
        <f t="shared" ca="1" si="16"/>
        <v>587.60950000000003</v>
      </c>
      <c r="H96" s="182">
        <f t="shared" ca="1" si="17"/>
        <v>564.04635900000005</v>
      </c>
      <c r="I96" s="183">
        <f t="shared" ca="1" si="20"/>
        <v>486.58</v>
      </c>
      <c r="J96" s="180">
        <f t="shared" ca="1" si="21"/>
        <v>75.55</v>
      </c>
      <c r="K96" s="180">
        <f t="shared" ca="1" si="22"/>
        <v>1.92</v>
      </c>
      <c r="L96" s="180">
        <f t="shared" ca="1" si="23"/>
        <v>0</v>
      </c>
      <c r="M96" s="181">
        <f t="shared" ca="1" si="24"/>
        <v>564.04999999999995</v>
      </c>
      <c r="N96" s="179">
        <f t="shared" ca="1" si="25"/>
        <v>486.57685907671311</v>
      </c>
      <c r="O96" s="180">
        <f t="shared" ca="1" si="26"/>
        <v>75.549512317081835</v>
      </c>
      <c r="P96" s="180">
        <f t="shared" ca="1" si="27"/>
        <v>1.919987606205124</v>
      </c>
      <c r="Q96" s="180">
        <f t="shared" ca="1" si="28"/>
        <v>0</v>
      </c>
      <c r="R96" s="181">
        <f t="shared" ca="1" si="29"/>
        <v>564.04635900000005</v>
      </c>
      <c r="W96" s="46"/>
      <c r="X96" s="46">
        <v>96</v>
      </c>
    </row>
    <row r="97" spans="1:24">
      <c r="A97" s="61" t="s">
        <v>139</v>
      </c>
      <c r="B97" s="174">
        <f t="shared" ca="1" si="18"/>
        <v>679.49316799999997</v>
      </c>
      <c r="C97" s="179">
        <f t="shared" ca="1" si="19"/>
        <v>506.90190332799995</v>
      </c>
      <c r="D97" s="180">
        <f t="shared" ca="1" si="19"/>
        <v>163.28220827040002</v>
      </c>
      <c r="E97" s="180">
        <f t="shared" ca="1" si="19"/>
        <v>9.3090564016000013</v>
      </c>
      <c r="F97" s="181">
        <f t="shared" ca="1" si="19"/>
        <v>0</v>
      </c>
      <c r="G97" s="182">
        <f t="shared" ca="1" si="16"/>
        <v>603.89949999999999</v>
      </c>
      <c r="H97" s="182">
        <f t="shared" ca="1" si="17"/>
        <v>579.68313000000001</v>
      </c>
      <c r="I97" s="183">
        <f t="shared" ca="1" si="20"/>
        <v>486.57</v>
      </c>
      <c r="J97" s="180">
        <f t="shared" ca="1" si="21"/>
        <v>91.19</v>
      </c>
      <c r="K97" s="180">
        <f t="shared" ca="1" si="22"/>
        <v>1.92</v>
      </c>
      <c r="L97" s="180">
        <f t="shared" ca="1" si="23"/>
        <v>0</v>
      </c>
      <c r="M97" s="181">
        <f t="shared" ca="1" si="24"/>
        <v>579.67999999999995</v>
      </c>
      <c r="N97" s="179">
        <f t="shared" ca="1" si="25"/>
        <v>486.5726272496895</v>
      </c>
      <c r="O97" s="180">
        <f t="shared" ca="1" si="26"/>
        <v>91.190492383211435</v>
      </c>
      <c r="P97" s="180">
        <f t="shared" ca="1" si="27"/>
        <v>1.9200103670990893</v>
      </c>
      <c r="Q97" s="180">
        <f t="shared" ca="1" si="28"/>
        <v>0</v>
      </c>
      <c r="R97" s="181">
        <f t="shared" ca="1" si="29"/>
        <v>579.68313000000001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679.49316799999997</v>
      </c>
      <c r="C98" s="184">
        <f t="shared" ca="1" si="19"/>
        <v>506.90190332799995</v>
      </c>
      <c r="D98" s="185">
        <f t="shared" ca="1" si="19"/>
        <v>163.28220827040002</v>
      </c>
      <c r="E98" s="185">
        <f t="shared" ca="1" si="19"/>
        <v>9.3090564016000013</v>
      </c>
      <c r="F98" s="186">
        <f t="shared" ca="1" si="19"/>
        <v>0</v>
      </c>
      <c r="G98" s="187">
        <f t="shared" ca="1" si="16"/>
        <v>587.60950000000003</v>
      </c>
      <c r="H98" s="187">
        <f t="shared" ca="1" si="17"/>
        <v>564.04635900000005</v>
      </c>
      <c r="I98" s="188">
        <f t="shared" ca="1" si="20"/>
        <v>486.58</v>
      </c>
      <c r="J98" s="185">
        <f t="shared" ca="1" si="21"/>
        <v>75.55</v>
      </c>
      <c r="K98" s="185">
        <f t="shared" ca="1" si="22"/>
        <v>1.92</v>
      </c>
      <c r="L98" s="185">
        <f t="shared" ca="1" si="23"/>
        <v>0</v>
      </c>
      <c r="M98" s="186">
        <f t="shared" ca="1" si="24"/>
        <v>564.04999999999995</v>
      </c>
      <c r="N98" s="184">
        <f t="shared" ca="1" si="25"/>
        <v>486.57685907671311</v>
      </c>
      <c r="O98" s="185">
        <f t="shared" ca="1" si="26"/>
        <v>75.549512317081835</v>
      </c>
      <c r="P98" s="185">
        <f t="shared" ca="1" si="27"/>
        <v>1.919987606205124</v>
      </c>
      <c r="Q98" s="185">
        <f t="shared" ca="1" si="28"/>
        <v>0</v>
      </c>
      <c r="R98" s="186">
        <f t="shared" ca="1" si="29"/>
        <v>564.04635900000005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16.30446103200001</v>
      </c>
      <c r="C99" s="56">
        <f t="shared" ref="C99:R99" ca="1" si="30">SUM(C3:C98)/4000</f>
        <v>12.163127929871976</v>
      </c>
      <c r="D99" s="54">
        <f t="shared" ca="1" si="30"/>
        <v>3.9179619859896087</v>
      </c>
      <c r="E99" s="54">
        <f t="shared" ca="1" si="30"/>
        <v>0.22337111613839949</v>
      </c>
      <c r="F99" s="55">
        <f t="shared" ca="1" si="30"/>
        <v>0</v>
      </c>
      <c r="G99" s="59">
        <f t="shared" ca="1" si="30"/>
        <v>13.985454180250008</v>
      </c>
      <c r="H99" s="59">
        <f t="shared" ca="1" si="30"/>
        <v>13.424637466250001</v>
      </c>
      <c r="I99" s="171">
        <f t="shared" ca="1" si="30"/>
        <v>10.394595000000004</v>
      </c>
      <c r="J99" s="54">
        <f t="shared" ca="1" si="30"/>
        <v>2.9167124999999974</v>
      </c>
      <c r="K99" s="54">
        <f t="shared" ca="1" si="30"/>
        <v>0.11325750000000002</v>
      </c>
      <c r="L99" s="54">
        <f t="shared" ca="1" si="30"/>
        <v>0</v>
      </c>
      <c r="M99" s="55">
        <f t="shared" ca="1" si="30"/>
        <v>13.424564999999985</v>
      </c>
      <c r="N99" s="56">
        <f t="shared" ca="1" si="30"/>
        <v>10.394650752294154</v>
      </c>
      <c r="O99" s="54">
        <f t="shared" ca="1" si="30"/>
        <v>2.9167285407693484</v>
      </c>
      <c r="P99" s="54">
        <f t="shared" ca="1" si="30"/>
        <v>0.11325817318650766</v>
      </c>
      <c r="Q99" s="54">
        <f t="shared" ca="1" si="30"/>
        <v>0</v>
      </c>
      <c r="R99" s="55">
        <f t="shared" ca="1" si="30"/>
        <v>13.424637466250001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45312</v>
      </c>
      <c r="B1" s="63" t="s">
        <v>196</v>
      </c>
      <c r="C1" s="201" t="s">
        <v>287</v>
      </c>
      <c r="D1" s="202"/>
      <c r="E1" s="202"/>
      <c r="F1" s="202"/>
      <c r="G1" s="202"/>
      <c r="H1" s="202"/>
      <c r="I1" s="202"/>
      <c r="J1" s="202"/>
      <c r="K1" s="203"/>
      <c r="L1" s="201" t="s">
        <v>286</v>
      </c>
      <c r="M1" s="204" t="s">
        <v>142</v>
      </c>
      <c r="O1" s="205" t="s">
        <v>288</v>
      </c>
      <c r="P1" s="205"/>
      <c r="Q1" s="205"/>
      <c r="R1" s="205"/>
      <c r="S1" s="205"/>
      <c r="U1" t="s">
        <v>292</v>
      </c>
      <c r="V1" s="206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1"/>
      <c r="M2" s="204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6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45312</v>
      </c>
      <c r="B1" s="207" t="s">
        <v>215</v>
      </c>
      <c r="C1" s="207"/>
      <c r="D1" s="19"/>
      <c r="E1" s="19"/>
      <c r="F1" s="19"/>
      <c r="G1" s="19"/>
      <c r="H1" s="19"/>
      <c r="I1" s="19"/>
      <c r="J1" s="201" t="s">
        <v>287</v>
      </c>
      <c r="K1" s="202"/>
      <c r="L1" s="202"/>
      <c r="M1" s="202"/>
      <c r="N1" s="202"/>
      <c r="O1" s="203"/>
      <c r="P1" s="201" t="s">
        <v>286</v>
      </c>
      <c r="Q1" s="204" t="s">
        <v>142</v>
      </c>
      <c r="S1" s="205" t="s">
        <v>288</v>
      </c>
      <c r="T1" s="205"/>
      <c r="U1" s="205"/>
      <c r="V1" s="205"/>
      <c r="W1" s="205"/>
      <c r="Y1" s="208" t="s">
        <v>361</v>
      </c>
      <c r="Z1" s="208"/>
      <c r="AA1" s="206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06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45312</v>
      </c>
      <c r="B1" s="207" t="s">
        <v>198</v>
      </c>
      <c r="C1" s="207"/>
      <c r="D1" s="209" t="s">
        <v>293</v>
      </c>
      <c r="E1" s="209"/>
      <c r="F1" s="209"/>
      <c r="G1" s="209"/>
      <c r="H1" s="209"/>
      <c r="I1" s="210"/>
      <c r="J1" s="201" t="s">
        <v>287</v>
      </c>
      <c r="K1" s="202"/>
      <c r="L1" s="202"/>
      <c r="M1" s="202"/>
      <c r="N1" s="202"/>
      <c r="O1" s="203"/>
      <c r="P1" s="201"/>
      <c r="Q1" s="204" t="s">
        <v>142</v>
      </c>
      <c r="S1" s="205" t="s">
        <v>288</v>
      </c>
      <c r="T1" s="205"/>
      <c r="U1" s="205"/>
      <c r="V1" s="205"/>
      <c r="W1" s="205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64</vt:i4>
      </vt:variant>
    </vt:vector>
  </HeadingPairs>
  <TitlesOfParts>
    <vt:vector size="64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2024-02-01T11:43:12Z</dcterms:modified>
</cp:coreProperties>
</file>